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（表一）教学设置总表" sheetId="1" r:id="rId1"/>
    <sheet name="学时学分分配表" sheetId="2" r:id="rId2"/>
  </sheets>
  <definedNames/>
  <calcPr fullCalcOnLoad="1"/>
</workbook>
</file>

<file path=xl/sharedStrings.xml><?xml version="1.0" encoding="utf-8"?>
<sst xmlns="http://schemas.openxmlformats.org/spreadsheetml/2006/main" count="317" uniqueCount="202">
  <si>
    <t>总
学
分</t>
  </si>
  <si>
    <t>讲课</t>
  </si>
  <si>
    <t>合计</t>
  </si>
  <si>
    <r>
      <t>课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程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名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称</t>
    </r>
    <r>
      <rPr>
        <b/>
        <sz val="9"/>
        <rFont val="Times New Roman"/>
        <family val="1"/>
      </rPr>
      <t xml:space="preserve">                                                                               </t>
    </r>
  </si>
  <si>
    <r>
      <t>考核方式</t>
    </r>
    <r>
      <rPr>
        <b/>
        <sz val="9"/>
        <rFont val="Times New Roman"/>
        <family val="1"/>
      </rPr>
      <t xml:space="preserve"> </t>
    </r>
  </si>
  <si>
    <t>体育Ⅰ</t>
  </si>
  <si>
    <t>军事理论</t>
  </si>
  <si>
    <t>计算机公共基础</t>
  </si>
  <si>
    <t>大学英语Ⅰ</t>
  </si>
  <si>
    <t>形势与政策Ⅰ</t>
  </si>
  <si>
    <t>思想道德修养与法律基础</t>
  </si>
  <si>
    <t>151001</t>
  </si>
  <si>
    <t>G00002</t>
  </si>
  <si>
    <t>GJJ002</t>
  </si>
  <si>
    <t>GJJ014</t>
  </si>
  <si>
    <t>GWY021</t>
  </si>
  <si>
    <t>GZZ005</t>
  </si>
  <si>
    <t>考试</t>
  </si>
  <si>
    <t>考查</t>
  </si>
  <si>
    <t>32</t>
  </si>
  <si>
    <t>16</t>
  </si>
  <si>
    <t>8</t>
  </si>
  <si>
    <t>GZZ019</t>
  </si>
  <si>
    <t>中国近现代史纲要</t>
  </si>
  <si>
    <t/>
  </si>
  <si>
    <t>GYW001</t>
  </si>
  <si>
    <t>大学语文</t>
  </si>
  <si>
    <t>形势与政策Ⅱ</t>
  </si>
  <si>
    <t>GWY022</t>
  </si>
  <si>
    <t>大学英语Ⅱ</t>
  </si>
  <si>
    <t>体育Ⅱ</t>
  </si>
  <si>
    <t>形势与政策Ⅲ</t>
  </si>
  <si>
    <t>体育Ⅲ</t>
  </si>
  <si>
    <t>GZZ001</t>
  </si>
  <si>
    <t>马克思主义基本原理</t>
  </si>
  <si>
    <t>GZZ020</t>
  </si>
  <si>
    <t>体育Ⅳ</t>
  </si>
  <si>
    <t>形势与政策Ⅳ</t>
  </si>
  <si>
    <t>G00001</t>
  </si>
  <si>
    <t>文献信息检索与利用</t>
  </si>
  <si>
    <t>形势与政策Ⅴ</t>
  </si>
  <si>
    <t>形势与政策Ⅵ</t>
  </si>
  <si>
    <t>形势与政策Ⅶ</t>
  </si>
  <si>
    <t>GSJ002</t>
  </si>
  <si>
    <t>英语演讲</t>
  </si>
  <si>
    <t>高级英语口语</t>
  </si>
  <si>
    <t>高级英语语音实践</t>
  </si>
  <si>
    <t>表二</t>
  </si>
  <si>
    <t>---</t>
  </si>
  <si>
    <r>
      <t>各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划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 xml:space="preserve">                                                                                      </t>
    </r>
  </si>
  <si>
    <t>第一学年</t>
  </si>
  <si>
    <t>第二学年</t>
  </si>
  <si>
    <t>第三学年</t>
  </si>
  <si>
    <t>第四学年</t>
  </si>
  <si>
    <t>学分</t>
  </si>
  <si>
    <t>学时</t>
  </si>
  <si>
    <r>
      <t>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程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别</t>
    </r>
    <r>
      <rPr>
        <b/>
        <sz val="10"/>
        <rFont val="Times New Roman"/>
        <family val="1"/>
      </rPr>
      <t xml:space="preserve">                                                                                 </t>
    </r>
  </si>
  <si>
    <t>小计（必修）</t>
  </si>
  <si>
    <t>个性课程（选修）</t>
  </si>
  <si>
    <t>实践教学环节</t>
  </si>
  <si>
    <t>课内</t>
  </si>
  <si>
    <t>课外</t>
  </si>
  <si>
    <t>应修满学分</t>
  </si>
  <si>
    <t xml:space="preserve">所占比例％                                                                                                   </t>
  </si>
  <si>
    <t>学时数</t>
  </si>
  <si>
    <t>大学生素质拓展</t>
  </si>
  <si>
    <t xml:space="preserve">                                             </t>
  </si>
  <si>
    <r>
      <t>公共课程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必修</t>
    </r>
    <r>
      <rPr>
        <b/>
        <sz val="10"/>
        <rFont val="Times New Roman"/>
        <family val="1"/>
      </rPr>
      <t>)</t>
    </r>
  </si>
  <si>
    <r>
      <t>学科基础课程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必修</t>
    </r>
    <r>
      <rPr>
        <b/>
        <sz val="10"/>
        <rFont val="Times New Roman"/>
        <family val="1"/>
      </rPr>
      <t>)</t>
    </r>
  </si>
  <si>
    <r>
      <t>专业课程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必修</t>
    </r>
    <r>
      <rPr>
        <b/>
        <sz val="10"/>
        <rFont val="Times New Roman"/>
        <family val="1"/>
      </rPr>
      <t>)</t>
    </r>
  </si>
  <si>
    <r>
      <t>各类课程学分、学时分配表</t>
    </r>
    <r>
      <rPr>
        <b/>
        <sz val="16"/>
        <rFont val="Times New Roman"/>
        <family val="1"/>
      </rPr>
      <t xml:space="preserve">                                                                  </t>
    </r>
  </si>
  <si>
    <t>应修要求</t>
  </si>
  <si>
    <r>
      <t>总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计</t>
    </r>
    <r>
      <rPr>
        <b/>
        <sz val="10"/>
        <rFont val="Times New Roman"/>
        <family val="1"/>
      </rPr>
      <t xml:space="preserve">                                                                                  </t>
    </r>
  </si>
  <si>
    <t>课程设计(计算机公共基础)</t>
  </si>
  <si>
    <t>GHX025</t>
  </si>
  <si>
    <t>无机化学B</t>
  </si>
  <si>
    <t>GHXS26</t>
  </si>
  <si>
    <t>无机化学实验B</t>
  </si>
  <si>
    <t>GSX042</t>
  </si>
  <si>
    <t>高等数学C1</t>
  </si>
  <si>
    <t>GHX015</t>
  </si>
  <si>
    <t>分析化学B</t>
  </si>
  <si>
    <t>GHXS28</t>
  </si>
  <si>
    <t>分析化学实验B</t>
  </si>
  <si>
    <t>GWL006</t>
  </si>
  <si>
    <t>大学物理D</t>
  </si>
  <si>
    <t>GWLS05</t>
  </si>
  <si>
    <t>大学物理实验C</t>
  </si>
  <si>
    <t>GHX008</t>
  </si>
  <si>
    <t>有机化学C</t>
  </si>
  <si>
    <t>GHXS19</t>
  </si>
  <si>
    <t>有机化学实验B</t>
  </si>
  <si>
    <t>学科基础课程</t>
  </si>
  <si>
    <t>鱼类增养殖学</t>
  </si>
  <si>
    <t>Z21081</t>
  </si>
  <si>
    <t>实 践 教 学 环 节</t>
  </si>
  <si>
    <t>专业课程</t>
  </si>
  <si>
    <t>必修课程设置表</t>
  </si>
  <si>
    <t>课程类别</t>
  </si>
  <si>
    <r>
      <t>课程代码</t>
    </r>
    <r>
      <rPr>
        <b/>
        <sz val="9"/>
        <rFont val="Times New Roman"/>
        <family val="1"/>
      </rPr>
      <t xml:space="preserve"> </t>
    </r>
  </si>
  <si>
    <t>课内学时</t>
  </si>
  <si>
    <t>课外学时</t>
  </si>
  <si>
    <t>开课学期</t>
  </si>
  <si>
    <t>辅修专业</t>
  </si>
  <si>
    <t>第二专业</t>
  </si>
  <si>
    <t>备注</t>
  </si>
  <si>
    <t>其它</t>
  </si>
  <si>
    <t>公 共 课 程</t>
  </si>
  <si>
    <t>B16</t>
  </si>
  <si>
    <t>小计</t>
  </si>
  <si>
    <t>PRN063</t>
  </si>
  <si>
    <t>生物学</t>
  </si>
  <si>
    <t>考查</t>
  </si>
  <si>
    <t>A16</t>
  </si>
  <si>
    <t>★</t>
  </si>
  <si>
    <t>GJJ015</t>
  </si>
  <si>
    <t>Visual Basic语言程序设计</t>
  </si>
  <si>
    <t>B32</t>
  </si>
  <si>
    <t>PRN062</t>
  </si>
  <si>
    <t>生物化学</t>
  </si>
  <si>
    <t>考试</t>
  </si>
  <si>
    <t>A12</t>
  </si>
  <si>
    <t>分子生物学</t>
  </si>
  <si>
    <t>小计</t>
  </si>
  <si>
    <t>B21032</t>
  </si>
  <si>
    <t>水生生物学</t>
  </si>
  <si>
    <t>A14</t>
  </si>
  <si>
    <t>B21042</t>
  </si>
  <si>
    <t>组织胚胎学</t>
  </si>
  <si>
    <t>鱼类学</t>
  </si>
  <si>
    <t>养殖水化学实验</t>
  </si>
  <si>
    <t>A24</t>
  </si>
  <si>
    <t>A10</t>
  </si>
  <si>
    <t>生物饵料培养</t>
  </si>
  <si>
    <t>PRN157</t>
  </si>
  <si>
    <t>水产动物育种学</t>
  </si>
  <si>
    <t>S00001</t>
  </si>
  <si>
    <t>入学教育</t>
  </si>
  <si>
    <t>S64001</t>
  </si>
  <si>
    <t>军事技能训练</t>
  </si>
  <si>
    <t>GSJ001</t>
  </si>
  <si>
    <t>社会实践Ⅰ</t>
  </si>
  <si>
    <t>S03038</t>
  </si>
  <si>
    <t>认识实习</t>
  </si>
  <si>
    <t>社会实践Ⅱ</t>
  </si>
  <si>
    <t>S01031</t>
  </si>
  <si>
    <t>毕业实习</t>
  </si>
  <si>
    <t>7,8</t>
  </si>
  <si>
    <t>S00002</t>
  </si>
  <si>
    <r>
      <t>毕业教育</t>
    </r>
    <r>
      <rPr>
        <sz val="9"/>
        <rFont val="Times New Roman"/>
        <family val="1"/>
      </rPr>
      <t xml:space="preserve">                                                                                 </t>
    </r>
  </si>
  <si>
    <t>S01072</t>
  </si>
  <si>
    <t>毕业论文（设计）</t>
  </si>
  <si>
    <t>选修课程（个性课程）设置表</t>
  </si>
  <si>
    <t>课程类别</t>
  </si>
  <si>
    <r>
      <t>课程代码</t>
    </r>
    <r>
      <rPr>
        <b/>
        <sz val="9"/>
        <rFont val="Times New Roman"/>
        <family val="1"/>
      </rPr>
      <t xml:space="preserve"> </t>
    </r>
  </si>
  <si>
    <t>课内学时</t>
  </si>
  <si>
    <t>课外学时</t>
  </si>
  <si>
    <t>开课学期</t>
  </si>
  <si>
    <t>辅修专业</t>
  </si>
  <si>
    <t>第二专业</t>
  </si>
  <si>
    <t>备注</t>
  </si>
  <si>
    <t>其它</t>
  </si>
  <si>
    <t>A8</t>
  </si>
  <si>
    <t>虾蟹增养殖学</t>
  </si>
  <si>
    <t>贝类增养殖学</t>
  </si>
  <si>
    <t>水产养殖工程技术</t>
  </si>
  <si>
    <t>科技论文写作</t>
  </si>
  <si>
    <t>PRN150</t>
  </si>
  <si>
    <t>细胞生物学</t>
  </si>
  <si>
    <t>海藻增养殖学</t>
  </si>
  <si>
    <t>英语拓展课程</t>
  </si>
  <si>
    <t>至少修6学分</t>
  </si>
  <si>
    <r>
      <t>国际交流英语</t>
    </r>
    <r>
      <rPr>
        <sz val="10.5"/>
        <rFont val="Times New Roman"/>
        <family val="1"/>
      </rPr>
      <t>1</t>
    </r>
    <r>
      <rPr>
        <sz val="9"/>
        <rFont val="宋体"/>
        <family val="0"/>
      </rPr>
      <t>（考研英语培训）</t>
    </r>
  </si>
  <si>
    <r>
      <t>国际交流英语</t>
    </r>
    <r>
      <rPr>
        <sz val="10.5"/>
        <rFont val="Times New Roman"/>
        <family val="1"/>
      </rPr>
      <t>2</t>
    </r>
    <r>
      <rPr>
        <sz val="9"/>
        <rFont val="宋体"/>
        <family val="0"/>
      </rPr>
      <t>（雅思考试培训）</t>
    </r>
  </si>
  <si>
    <r>
      <t>大学英语</t>
    </r>
    <r>
      <rPr>
        <sz val="10"/>
        <rFont val="Times New Roman"/>
        <family val="1"/>
      </rPr>
      <t>III</t>
    </r>
  </si>
  <si>
    <r>
      <t>大学英语</t>
    </r>
    <r>
      <rPr>
        <sz val="10.5"/>
        <rFont val="宋体"/>
        <family val="0"/>
      </rPr>
      <t>Ⅳ</t>
    </r>
  </si>
  <si>
    <t xml:space="preserve">创新创业课程 </t>
  </si>
  <si>
    <t>文化素质教育课程</t>
  </si>
  <si>
    <t>学生至少修满6学分，具体课程见文化素质选修课总表。</t>
  </si>
  <si>
    <t>注：开设的辅修专业和第二专业课程直接在相应栏处打★。
    其它教学形式由“类别+学时”构成，类别包括：A-实验，B-上机，C-技法，D-案例教学，E-讨论式,F-研究式学习，G-自主学习，教学形式多种多样综合一起的仅填学时，在备注栏说明。</t>
  </si>
  <si>
    <t>水产鱼类、虾蟹增养殖学实习</t>
  </si>
  <si>
    <t>水产动物疾病学</t>
  </si>
  <si>
    <t>水产动物营养与饲料学</t>
  </si>
  <si>
    <t>水产动物疾病学实习</t>
  </si>
  <si>
    <t>海藻栽培和贝类增养殖学实习</t>
  </si>
  <si>
    <t>学生至少修满3学分，具体课程另行公布。</t>
  </si>
  <si>
    <t>养殖水化学</t>
  </si>
  <si>
    <t>动物生理学</t>
  </si>
  <si>
    <t>GXS211</t>
  </si>
  <si>
    <t>GXS212</t>
  </si>
  <si>
    <t>GXS213</t>
  </si>
  <si>
    <t>GXS214</t>
  </si>
  <si>
    <t>GXS215</t>
  </si>
  <si>
    <t>GXS216</t>
  </si>
  <si>
    <t>GXS217</t>
  </si>
  <si>
    <t>水产养殖学专业2013级教学计划表</t>
  </si>
  <si>
    <t>毛泽东思想和中国特色社会主义理论体系概论</t>
  </si>
  <si>
    <t xml:space="preserve">至少共修13分
</t>
  </si>
  <si>
    <t>专业选修课至少13学分;文化素质教育选修课至少6学分;英语拓展选修课至少6学分;创新创业课至少3学分.</t>
  </si>
  <si>
    <t>生物统计学</t>
  </si>
  <si>
    <t>普通生态学</t>
  </si>
  <si>
    <t>微生物学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</si>
</sst>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%"/>
    <numFmt numFmtId="192" formatCode="0.00_ "/>
    <numFmt numFmtId="193" formatCode="0.00_);[Red]\(0.00\)"/>
    <numFmt numFmtId="194" formatCode="0.0_);[Red]\(0.0\)"/>
  </numFmts>
  <fonts count="3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6"/>
      <name val="黑体"/>
      <family val="0"/>
    </font>
    <font>
      <sz val="12"/>
      <name val="Times New Roman"/>
      <family val="1"/>
    </font>
    <font>
      <sz val="12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19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/>
    </xf>
    <xf numFmtId="19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6" fillId="0" borderId="11" xfId="40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192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0" fontId="10" fillId="0" borderId="10" xfId="40" applyFont="1" applyBorder="1" applyAlignment="1">
      <alignment horizontal="center" vertical="center" wrapText="1"/>
      <protection/>
    </xf>
    <xf numFmtId="190" fontId="10" fillId="0" borderId="10" xfId="40" applyNumberFormat="1" applyFont="1" applyBorder="1" applyAlignment="1">
      <alignment horizontal="center" vertical="center" wrapText="1"/>
      <protection/>
    </xf>
    <xf numFmtId="193" fontId="2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10" fillId="0" borderId="12" xfId="40" applyFont="1" applyFill="1" applyBorder="1" applyAlignment="1">
      <alignment horizontal="center" vertical="center" wrapText="1"/>
      <protection/>
    </xf>
    <xf numFmtId="190" fontId="2" fillId="0" borderId="10" xfId="0" applyNumberFormat="1" applyFont="1" applyBorder="1" applyAlignment="1" quotePrefix="1">
      <alignment horizontal="center" vertical="center" wrapText="1"/>
    </xf>
    <xf numFmtId="190" fontId="2" fillId="0" borderId="10" xfId="4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192" fontId="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192" fontId="3" fillId="0" borderId="0" xfId="0" applyNumberFormat="1" applyFont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90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9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10" fillId="0" borderId="15" xfId="40" applyFont="1" applyBorder="1" applyAlignment="1">
      <alignment horizontal="center" vertical="center" wrapText="1"/>
      <protection/>
    </xf>
    <xf numFmtId="0" fontId="11" fillId="0" borderId="16" xfId="40" applyFont="1" applyBorder="1" applyAlignment="1">
      <alignment horizontal="center" vertical="center" wrapText="1"/>
      <protection/>
    </xf>
    <xf numFmtId="0" fontId="11" fillId="0" borderId="13" xfId="40" applyFont="1" applyBorder="1" applyAlignment="1">
      <alignment horizontal="center" vertical="center" wrapText="1"/>
      <protection/>
    </xf>
    <xf numFmtId="0" fontId="10" fillId="0" borderId="14" xfId="40" applyFont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1" fillId="0" borderId="17" xfId="40" applyFont="1" applyBorder="1" applyAlignment="1">
      <alignment horizontal="center" vertical="center" wrapText="1"/>
      <protection/>
    </xf>
    <xf numFmtId="193" fontId="6" fillId="0" borderId="15" xfId="0" applyNumberFormat="1" applyFont="1" applyBorder="1" applyAlignment="1" quotePrefix="1">
      <alignment horizontal="center"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193" fontId="2" fillId="0" borderId="13" xfId="0" applyNumberFormat="1" applyFont="1" applyBorder="1" applyAlignment="1">
      <alignment horizontal="center" vertical="center" wrapText="1"/>
    </xf>
    <xf numFmtId="193" fontId="6" fillId="0" borderId="15" xfId="0" applyNumberFormat="1" applyFont="1" applyBorder="1" applyAlignment="1">
      <alignment horizontal="left" vertical="center" wrapText="1"/>
    </xf>
    <xf numFmtId="193" fontId="2" fillId="0" borderId="16" xfId="0" applyNumberFormat="1" applyFont="1" applyBorder="1" applyAlignment="1">
      <alignment horizontal="left" vertical="center" wrapText="1"/>
    </xf>
    <xf numFmtId="193" fontId="2" fillId="0" borderId="13" xfId="0" applyNumberFormat="1" applyFont="1" applyBorder="1" applyAlignment="1">
      <alignment horizontal="left" vertical="center" wrapText="1"/>
    </xf>
    <xf numFmtId="0" fontId="12" fillId="0" borderId="0" xfId="40" applyFont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0" fillId="0" borderId="19" xfId="40" applyFont="1" applyBorder="1" applyAlignment="1">
      <alignment horizontal="center" vertical="center" wrapText="1"/>
      <protection/>
    </xf>
    <xf numFmtId="0" fontId="10" fillId="0" borderId="20" xfId="40" applyFont="1" applyBorder="1" applyAlignment="1">
      <alignment horizontal="center" vertical="center" wrapText="1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22" xfId="40" applyFont="1" applyBorder="1" applyAlignment="1">
      <alignment horizontal="center" vertical="center" wrapText="1"/>
      <protection/>
    </xf>
    <xf numFmtId="0" fontId="10" fillId="0" borderId="23" xfId="40" applyFont="1" applyBorder="1" applyAlignment="1">
      <alignment horizontal="center" vertical="center" wrapText="1"/>
      <protection/>
    </xf>
    <xf numFmtId="0" fontId="10" fillId="0" borderId="2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格式（新分配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55">
      <selection activeCell="C73" sqref="C73:C75"/>
    </sheetView>
  </sheetViews>
  <sheetFormatPr defaultColWidth="9.00390625" defaultRowHeight="14.25"/>
  <cols>
    <col min="1" max="1" width="4.75390625" style="6" customWidth="1"/>
    <col min="2" max="2" width="8.875" style="9" customWidth="1"/>
    <col min="3" max="3" width="23.75390625" style="4" customWidth="1"/>
    <col min="4" max="4" width="4.50390625" style="2" customWidth="1"/>
    <col min="5" max="5" width="4.00390625" style="2" customWidth="1"/>
    <col min="6" max="7" width="4.375" style="2" customWidth="1"/>
    <col min="8" max="8" width="5.00390625" style="2" customWidth="1"/>
    <col min="9" max="9" width="5.50390625" style="32" customWidth="1"/>
    <col min="10" max="10" width="4.00390625" style="26" customWidth="1"/>
    <col min="11" max="12" width="3.875" style="2" customWidth="1"/>
    <col min="13" max="13" width="5.875" style="2" customWidth="1"/>
    <col min="14" max="14" width="9.00390625" style="2" customWidth="1"/>
    <col min="15" max="16" width="4.375" style="2" customWidth="1"/>
    <col min="17" max="18" width="9.00390625" style="2" customWidth="1"/>
    <col min="19" max="20" width="9.375" style="2" bestFit="1" customWidth="1"/>
    <col min="21" max="16384" width="9.00390625" style="2" customWidth="1"/>
  </cols>
  <sheetData>
    <row r="1" spans="1:13" ht="27.75" customHeight="1">
      <c r="A1" s="133" t="s">
        <v>195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7.75" customHeight="1">
      <c r="A2" s="135" t="s">
        <v>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5" customFormat="1" ht="27" customHeight="1">
      <c r="A3" s="126" t="s">
        <v>98</v>
      </c>
      <c r="B3" s="126" t="s">
        <v>99</v>
      </c>
      <c r="C3" s="126" t="s">
        <v>3</v>
      </c>
      <c r="D3" s="126" t="s">
        <v>4</v>
      </c>
      <c r="E3" s="126" t="s">
        <v>100</v>
      </c>
      <c r="F3" s="134"/>
      <c r="G3" s="126" t="s">
        <v>101</v>
      </c>
      <c r="H3" s="126" t="s">
        <v>2</v>
      </c>
      <c r="I3" s="107" t="s">
        <v>0</v>
      </c>
      <c r="J3" s="124" t="s">
        <v>102</v>
      </c>
      <c r="K3" s="126" t="s">
        <v>103</v>
      </c>
      <c r="L3" s="126" t="s">
        <v>104</v>
      </c>
      <c r="M3" s="126" t="s">
        <v>105</v>
      </c>
    </row>
    <row r="4" spans="1:13" s="5" customFormat="1" ht="32.25" customHeight="1">
      <c r="A4" s="126"/>
      <c r="B4" s="134"/>
      <c r="C4" s="134"/>
      <c r="D4" s="134"/>
      <c r="E4" s="16" t="s">
        <v>1</v>
      </c>
      <c r="F4" s="16" t="s">
        <v>106</v>
      </c>
      <c r="G4" s="134"/>
      <c r="H4" s="134"/>
      <c r="I4" s="108"/>
      <c r="J4" s="125"/>
      <c r="K4" s="126"/>
      <c r="L4" s="126"/>
      <c r="M4" s="126"/>
    </row>
    <row r="5" spans="1:13" s="5" customFormat="1" ht="15" customHeight="1">
      <c r="A5" s="119" t="s">
        <v>107</v>
      </c>
      <c r="B5" s="18" t="s">
        <v>11</v>
      </c>
      <c r="C5" s="88" t="s">
        <v>5</v>
      </c>
      <c r="D5" s="47" t="s">
        <v>17</v>
      </c>
      <c r="E5" s="28" t="s">
        <v>19</v>
      </c>
      <c r="F5" s="3"/>
      <c r="G5" s="3"/>
      <c r="H5" s="28">
        <v>32</v>
      </c>
      <c r="I5" s="29">
        <v>1</v>
      </c>
      <c r="J5" s="23">
        <v>1</v>
      </c>
      <c r="K5" s="1"/>
      <c r="L5" s="3"/>
      <c r="M5" s="3"/>
    </row>
    <row r="6" spans="1:13" s="5" customFormat="1" ht="15" customHeight="1">
      <c r="A6" s="119"/>
      <c r="B6" s="18" t="s">
        <v>12</v>
      </c>
      <c r="C6" s="88" t="s">
        <v>6</v>
      </c>
      <c r="D6" s="47" t="s">
        <v>18</v>
      </c>
      <c r="E6" s="28" t="s">
        <v>20</v>
      </c>
      <c r="F6" s="3"/>
      <c r="G6" s="3"/>
      <c r="H6" s="28">
        <v>16</v>
      </c>
      <c r="I6" s="29">
        <v>1</v>
      </c>
      <c r="J6" s="23">
        <v>1</v>
      </c>
      <c r="K6" s="1"/>
      <c r="L6" s="3"/>
      <c r="M6" s="3"/>
    </row>
    <row r="7" spans="1:13" s="5" customFormat="1" ht="15" customHeight="1">
      <c r="A7" s="119"/>
      <c r="B7" s="18" t="s">
        <v>13</v>
      </c>
      <c r="C7" s="88" t="s">
        <v>73</v>
      </c>
      <c r="D7" s="47" t="s">
        <v>18</v>
      </c>
      <c r="E7" s="28" t="s">
        <v>21</v>
      </c>
      <c r="F7" s="3"/>
      <c r="G7" s="3"/>
      <c r="H7" s="28">
        <v>8</v>
      </c>
      <c r="I7" s="29">
        <v>0.5</v>
      </c>
      <c r="J7" s="23">
        <v>1</v>
      </c>
      <c r="K7" s="1"/>
      <c r="L7" s="3"/>
      <c r="M7" s="3"/>
    </row>
    <row r="8" spans="1:13" s="5" customFormat="1" ht="15" customHeight="1">
      <c r="A8" s="119"/>
      <c r="B8" s="18" t="s">
        <v>14</v>
      </c>
      <c r="C8" s="88" t="s">
        <v>7</v>
      </c>
      <c r="D8" s="47" t="s">
        <v>17</v>
      </c>
      <c r="E8" s="28" t="s">
        <v>19</v>
      </c>
      <c r="F8" s="3" t="s">
        <v>108</v>
      </c>
      <c r="G8" s="3"/>
      <c r="H8" s="28">
        <v>48</v>
      </c>
      <c r="I8" s="29">
        <v>3</v>
      </c>
      <c r="J8" s="23">
        <v>1</v>
      </c>
      <c r="K8" s="1"/>
      <c r="L8" s="3"/>
      <c r="M8" s="3"/>
    </row>
    <row r="9" spans="1:13" s="9" customFormat="1" ht="15" customHeight="1">
      <c r="A9" s="119"/>
      <c r="B9" s="18" t="s">
        <v>15</v>
      </c>
      <c r="C9" s="88" t="s">
        <v>8</v>
      </c>
      <c r="D9" s="47" t="s">
        <v>17</v>
      </c>
      <c r="E9" s="28">
        <v>64</v>
      </c>
      <c r="F9" s="27"/>
      <c r="G9" s="27"/>
      <c r="H9" s="28">
        <v>64</v>
      </c>
      <c r="I9" s="29">
        <v>4</v>
      </c>
      <c r="J9" s="23">
        <v>1</v>
      </c>
      <c r="K9" s="7"/>
      <c r="L9" s="8"/>
      <c r="M9" s="8"/>
    </row>
    <row r="10" spans="1:13" s="5" customFormat="1" ht="15" customHeight="1">
      <c r="A10" s="119"/>
      <c r="B10" s="19" t="s">
        <v>188</v>
      </c>
      <c r="C10" s="88" t="s">
        <v>9</v>
      </c>
      <c r="D10" s="47" t="s">
        <v>18</v>
      </c>
      <c r="E10" s="28" t="s">
        <v>21</v>
      </c>
      <c r="F10" s="3"/>
      <c r="G10" s="3">
        <v>8</v>
      </c>
      <c r="H10" s="28">
        <v>16</v>
      </c>
      <c r="I10" s="29">
        <v>0</v>
      </c>
      <c r="J10" s="23">
        <v>1</v>
      </c>
      <c r="K10" s="1"/>
      <c r="L10" s="3"/>
      <c r="M10" s="3"/>
    </row>
    <row r="11" spans="1:13" s="5" customFormat="1" ht="15" customHeight="1">
      <c r="A11" s="119"/>
      <c r="B11" s="18" t="s">
        <v>16</v>
      </c>
      <c r="C11" s="88" t="s">
        <v>10</v>
      </c>
      <c r="D11" s="47" t="s">
        <v>18</v>
      </c>
      <c r="E11" s="28" t="s">
        <v>19</v>
      </c>
      <c r="F11" s="3"/>
      <c r="G11" s="3">
        <v>16</v>
      </c>
      <c r="H11" s="28">
        <v>48</v>
      </c>
      <c r="I11" s="29">
        <v>3</v>
      </c>
      <c r="J11" s="23">
        <v>1</v>
      </c>
      <c r="K11" s="1"/>
      <c r="L11" s="3"/>
      <c r="M11" s="3"/>
    </row>
    <row r="12" spans="1:13" s="5" customFormat="1" ht="15" customHeight="1">
      <c r="A12" s="119"/>
      <c r="B12" s="19" t="s">
        <v>22</v>
      </c>
      <c r="C12" s="10" t="s">
        <v>23</v>
      </c>
      <c r="D12" s="12" t="s">
        <v>18</v>
      </c>
      <c r="E12" s="24">
        <v>32</v>
      </c>
      <c r="F12" s="22" t="s">
        <v>24</v>
      </c>
      <c r="G12" s="27">
        <v>16</v>
      </c>
      <c r="H12" s="24">
        <v>48</v>
      </c>
      <c r="I12" s="30">
        <v>3</v>
      </c>
      <c r="J12" s="24">
        <v>2</v>
      </c>
      <c r="K12" s="1"/>
      <c r="L12" s="3"/>
      <c r="M12" s="3"/>
    </row>
    <row r="13" spans="1:13" s="5" customFormat="1" ht="15" customHeight="1">
      <c r="A13" s="119"/>
      <c r="B13" s="19" t="s">
        <v>25</v>
      </c>
      <c r="C13" s="10" t="s">
        <v>26</v>
      </c>
      <c r="D13" s="12" t="s">
        <v>18</v>
      </c>
      <c r="E13" s="24">
        <v>48</v>
      </c>
      <c r="F13" s="22"/>
      <c r="G13" s="27"/>
      <c r="H13" s="24">
        <v>48</v>
      </c>
      <c r="I13" s="30">
        <v>3</v>
      </c>
      <c r="J13" s="24">
        <v>2</v>
      </c>
      <c r="K13" s="1"/>
      <c r="L13" s="3"/>
      <c r="M13" s="3"/>
    </row>
    <row r="14" spans="1:13" s="5" customFormat="1" ht="15" customHeight="1">
      <c r="A14" s="119"/>
      <c r="B14" s="19" t="s">
        <v>189</v>
      </c>
      <c r="C14" s="10" t="s">
        <v>27</v>
      </c>
      <c r="D14" s="12" t="s">
        <v>18</v>
      </c>
      <c r="E14" s="24">
        <v>8</v>
      </c>
      <c r="F14" s="22"/>
      <c r="G14" s="3">
        <v>8</v>
      </c>
      <c r="H14" s="24">
        <v>16</v>
      </c>
      <c r="I14" s="30">
        <v>0.5</v>
      </c>
      <c r="J14" s="24">
        <v>2</v>
      </c>
      <c r="K14" s="1"/>
      <c r="L14" s="3"/>
      <c r="M14" s="3"/>
    </row>
    <row r="15" spans="1:13" s="5" customFormat="1" ht="15" customHeight="1">
      <c r="A15" s="119"/>
      <c r="B15" s="19" t="s">
        <v>28</v>
      </c>
      <c r="C15" s="10" t="s">
        <v>29</v>
      </c>
      <c r="D15" s="12" t="s">
        <v>17</v>
      </c>
      <c r="E15" s="24">
        <v>64</v>
      </c>
      <c r="F15" s="22"/>
      <c r="G15" s="3"/>
      <c r="H15" s="24">
        <v>64</v>
      </c>
      <c r="I15" s="30">
        <v>4</v>
      </c>
      <c r="J15" s="24">
        <v>2</v>
      </c>
      <c r="K15" s="1"/>
      <c r="L15" s="3"/>
      <c r="M15" s="3"/>
    </row>
    <row r="16" spans="1:13" s="5" customFormat="1" ht="15" customHeight="1">
      <c r="A16" s="119"/>
      <c r="B16" s="18">
        <v>151002</v>
      </c>
      <c r="C16" s="10" t="s">
        <v>30</v>
      </c>
      <c r="D16" s="12" t="s">
        <v>17</v>
      </c>
      <c r="E16" s="24">
        <v>32</v>
      </c>
      <c r="F16" s="22"/>
      <c r="G16" s="3"/>
      <c r="H16" s="24">
        <v>32</v>
      </c>
      <c r="I16" s="30">
        <v>1</v>
      </c>
      <c r="J16" s="24">
        <v>2</v>
      </c>
      <c r="K16" s="1"/>
      <c r="L16" s="3"/>
      <c r="M16" s="3"/>
    </row>
    <row r="17" spans="1:13" s="5" customFormat="1" ht="15" customHeight="1">
      <c r="A17" s="119"/>
      <c r="B17" s="19" t="s">
        <v>190</v>
      </c>
      <c r="C17" s="10" t="s">
        <v>31</v>
      </c>
      <c r="D17" s="12" t="s">
        <v>18</v>
      </c>
      <c r="E17" s="24">
        <v>8</v>
      </c>
      <c r="F17" s="22"/>
      <c r="G17" s="27">
        <v>8</v>
      </c>
      <c r="H17" s="24">
        <v>16</v>
      </c>
      <c r="I17" s="30">
        <v>0</v>
      </c>
      <c r="J17" s="24">
        <v>3</v>
      </c>
      <c r="K17" s="1"/>
      <c r="L17" s="3"/>
      <c r="M17" s="3"/>
    </row>
    <row r="18" spans="1:13" s="5" customFormat="1" ht="15" customHeight="1">
      <c r="A18" s="119"/>
      <c r="B18" s="18">
        <v>151005</v>
      </c>
      <c r="C18" s="10" t="s">
        <v>32</v>
      </c>
      <c r="D18" s="12" t="s">
        <v>17</v>
      </c>
      <c r="E18" s="24">
        <v>32</v>
      </c>
      <c r="F18" s="22"/>
      <c r="G18" s="27"/>
      <c r="H18" s="24">
        <v>32</v>
      </c>
      <c r="I18" s="30">
        <v>1</v>
      </c>
      <c r="J18" s="24">
        <v>3</v>
      </c>
      <c r="K18" s="1"/>
      <c r="L18" s="3"/>
      <c r="M18" s="3"/>
    </row>
    <row r="19" spans="1:13" s="5" customFormat="1" ht="15" customHeight="1">
      <c r="A19" s="119"/>
      <c r="B19" s="19" t="s">
        <v>33</v>
      </c>
      <c r="C19" s="10" t="s">
        <v>34</v>
      </c>
      <c r="D19" s="12" t="s">
        <v>17</v>
      </c>
      <c r="E19" s="24">
        <v>32</v>
      </c>
      <c r="F19" s="22"/>
      <c r="G19" s="3">
        <v>16</v>
      </c>
      <c r="H19" s="24">
        <v>48</v>
      </c>
      <c r="I19" s="30">
        <v>3</v>
      </c>
      <c r="J19" s="24">
        <v>3</v>
      </c>
      <c r="K19" s="1"/>
      <c r="L19" s="3"/>
      <c r="M19" s="3"/>
    </row>
    <row r="20" spans="1:13" s="5" customFormat="1" ht="15" customHeight="1">
      <c r="A20" s="119"/>
      <c r="B20" s="19" t="s">
        <v>35</v>
      </c>
      <c r="C20" s="11" t="s">
        <v>196</v>
      </c>
      <c r="D20" s="12" t="s">
        <v>17</v>
      </c>
      <c r="E20" s="24">
        <v>64</v>
      </c>
      <c r="F20" s="22"/>
      <c r="G20" s="3">
        <v>16</v>
      </c>
      <c r="H20" s="24">
        <v>80</v>
      </c>
      <c r="I20" s="30">
        <v>5</v>
      </c>
      <c r="J20" s="24">
        <v>4</v>
      </c>
      <c r="K20" s="1"/>
      <c r="L20" s="3"/>
      <c r="M20" s="3"/>
    </row>
    <row r="21" spans="1:13" s="5" customFormat="1" ht="15" customHeight="1">
      <c r="A21" s="119"/>
      <c r="B21" s="18">
        <v>151006</v>
      </c>
      <c r="C21" s="10" t="s">
        <v>36</v>
      </c>
      <c r="D21" s="12" t="s">
        <v>17</v>
      </c>
      <c r="E21" s="24">
        <v>32</v>
      </c>
      <c r="F21" s="22"/>
      <c r="G21" s="3"/>
      <c r="H21" s="24">
        <v>32</v>
      </c>
      <c r="I21" s="30">
        <v>1</v>
      </c>
      <c r="J21" s="24">
        <v>4</v>
      </c>
      <c r="K21" s="1"/>
      <c r="L21" s="3"/>
      <c r="M21" s="3"/>
    </row>
    <row r="22" spans="1:13" s="5" customFormat="1" ht="15" customHeight="1">
      <c r="A22" s="119"/>
      <c r="B22" s="19" t="s">
        <v>191</v>
      </c>
      <c r="C22" s="10" t="s">
        <v>37</v>
      </c>
      <c r="D22" s="12" t="s">
        <v>18</v>
      </c>
      <c r="E22" s="24">
        <v>8</v>
      </c>
      <c r="F22" s="22"/>
      <c r="G22" s="27">
        <v>8</v>
      </c>
      <c r="H22" s="24">
        <v>16</v>
      </c>
      <c r="I22" s="30">
        <v>0.5</v>
      </c>
      <c r="J22" s="24">
        <v>4</v>
      </c>
      <c r="K22" s="1"/>
      <c r="L22" s="3"/>
      <c r="M22" s="3"/>
    </row>
    <row r="23" spans="1:13" s="5" customFormat="1" ht="15" customHeight="1">
      <c r="A23" s="119"/>
      <c r="B23" s="19" t="s">
        <v>38</v>
      </c>
      <c r="C23" s="10" t="s">
        <v>39</v>
      </c>
      <c r="D23" s="12" t="s">
        <v>18</v>
      </c>
      <c r="E23" s="24">
        <v>16</v>
      </c>
      <c r="F23" s="22"/>
      <c r="G23" s="3"/>
      <c r="H23" s="24">
        <v>16</v>
      </c>
      <c r="I23" s="30">
        <v>1</v>
      </c>
      <c r="J23" s="24">
        <v>4</v>
      </c>
      <c r="K23" s="1"/>
      <c r="L23" s="3"/>
      <c r="M23" s="3"/>
    </row>
    <row r="24" spans="1:13" s="5" customFormat="1" ht="15" customHeight="1">
      <c r="A24" s="119"/>
      <c r="B24" s="19" t="s">
        <v>192</v>
      </c>
      <c r="C24" s="10" t="s">
        <v>40</v>
      </c>
      <c r="D24" s="12" t="s">
        <v>18</v>
      </c>
      <c r="E24" s="24">
        <v>8</v>
      </c>
      <c r="F24" s="22"/>
      <c r="G24" s="3">
        <v>8</v>
      </c>
      <c r="H24" s="24">
        <v>16</v>
      </c>
      <c r="I24" s="30">
        <v>0</v>
      </c>
      <c r="J24" s="24">
        <v>5</v>
      </c>
      <c r="K24" s="1"/>
      <c r="L24" s="3"/>
      <c r="M24" s="3"/>
    </row>
    <row r="25" spans="1:13" s="5" customFormat="1" ht="15" customHeight="1">
      <c r="A25" s="119"/>
      <c r="B25" s="19" t="s">
        <v>193</v>
      </c>
      <c r="C25" s="10" t="s">
        <v>41</v>
      </c>
      <c r="D25" s="12" t="s">
        <v>18</v>
      </c>
      <c r="E25" s="24">
        <v>8</v>
      </c>
      <c r="F25" s="22"/>
      <c r="G25" s="3">
        <v>8</v>
      </c>
      <c r="H25" s="24">
        <v>16</v>
      </c>
      <c r="I25" s="30">
        <v>0.5</v>
      </c>
      <c r="J25" s="24">
        <v>6</v>
      </c>
      <c r="K25" s="1"/>
      <c r="L25" s="3"/>
      <c r="M25" s="3"/>
    </row>
    <row r="26" spans="1:13" s="5" customFormat="1" ht="15" customHeight="1">
      <c r="A26" s="119"/>
      <c r="B26" s="19" t="s">
        <v>194</v>
      </c>
      <c r="C26" s="10" t="s">
        <v>42</v>
      </c>
      <c r="D26" s="12" t="s">
        <v>18</v>
      </c>
      <c r="E26" s="24">
        <v>16</v>
      </c>
      <c r="F26" s="22"/>
      <c r="G26" s="3">
        <v>16</v>
      </c>
      <c r="H26" s="24">
        <v>32</v>
      </c>
      <c r="I26" s="30">
        <v>0.5</v>
      </c>
      <c r="J26" s="24">
        <v>7</v>
      </c>
      <c r="K26" s="1"/>
      <c r="L26" s="3"/>
      <c r="M26" s="3"/>
    </row>
    <row r="27" spans="1:13" s="5" customFormat="1" ht="15" customHeight="1">
      <c r="A27" s="119"/>
      <c r="B27" s="127" t="s">
        <v>109</v>
      </c>
      <c r="C27" s="128"/>
      <c r="D27" s="128"/>
      <c r="E27" s="128"/>
      <c r="F27" s="128"/>
      <c r="G27" s="128"/>
      <c r="H27" s="98">
        <f>SUM(H5:H26)</f>
        <v>744</v>
      </c>
      <c r="I27" s="99">
        <f>SUM(I5:I26)</f>
        <v>36.5</v>
      </c>
      <c r="J27" s="24"/>
      <c r="K27" s="106"/>
      <c r="L27" s="3"/>
      <c r="M27" s="3"/>
    </row>
    <row r="28" spans="1:13" s="5" customFormat="1" ht="15" customHeight="1">
      <c r="A28" s="143" t="s">
        <v>92</v>
      </c>
      <c r="B28" s="100" t="s">
        <v>74</v>
      </c>
      <c r="C28" s="101" t="s">
        <v>75</v>
      </c>
      <c r="D28" s="1" t="s">
        <v>17</v>
      </c>
      <c r="E28" s="3">
        <v>40</v>
      </c>
      <c r="F28" s="3"/>
      <c r="G28" s="3"/>
      <c r="H28" s="3">
        <v>40</v>
      </c>
      <c r="I28" s="3">
        <v>2.5</v>
      </c>
      <c r="J28" s="3">
        <v>1</v>
      </c>
      <c r="K28" s="106"/>
      <c r="L28" s="3"/>
      <c r="M28" s="3"/>
    </row>
    <row r="29" spans="1:14" s="5" customFormat="1" ht="15" customHeight="1">
      <c r="A29" s="144"/>
      <c r="B29" s="100" t="s">
        <v>76</v>
      </c>
      <c r="C29" s="101" t="s">
        <v>77</v>
      </c>
      <c r="D29" s="1" t="s">
        <v>18</v>
      </c>
      <c r="E29" s="102"/>
      <c r="F29" s="3">
        <v>32</v>
      </c>
      <c r="G29" s="3"/>
      <c r="H29" s="94">
        <v>32</v>
      </c>
      <c r="I29" s="94">
        <v>1</v>
      </c>
      <c r="J29" s="3">
        <v>1</v>
      </c>
      <c r="K29" s="106"/>
      <c r="L29" s="3"/>
      <c r="M29" s="3"/>
      <c r="N29" s="64"/>
    </row>
    <row r="30" spans="1:13" s="5" customFormat="1" ht="15" customHeight="1">
      <c r="A30" s="144"/>
      <c r="B30" s="103" t="s">
        <v>78</v>
      </c>
      <c r="C30" s="101" t="s">
        <v>79</v>
      </c>
      <c r="D30" s="88" t="s">
        <v>17</v>
      </c>
      <c r="E30" s="3">
        <v>80</v>
      </c>
      <c r="F30" s="47"/>
      <c r="G30" s="104"/>
      <c r="H30" s="94">
        <v>80</v>
      </c>
      <c r="I30" s="94">
        <v>5</v>
      </c>
      <c r="J30" s="3">
        <v>1</v>
      </c>
      <c r="K30" s="106"/>
      <c r="L30" s="3"/>
      <c r="M30" s="3"/>
    </row>
    <row r="31" spans="1:13" s="5" customFormat="1" ht="15" customHeight="1">
      <c r="A31" s="144"/>
      <c r="B31" s="84" t="s">
        <v>110</v>
      </c>
      <c r="C31" s="61" t="s">
        <v>111</v>
      </c>
      <c r="D31" s="56" t="s">
        <v>112</v>
      </c>
      <c r="E31" s="31">
        <v>40</v>
      </c>
      <c r="F31" s="31" t="s">
        <v>113</v>
      </c>
      <c r="G31" s="57"/>
      <c r="H31" s="31">
        <v>56</v>
      </c>
      <c r="I31" s="74">
        <v>3.5</v>
      </c>
      <c r="J31" s="25">
        <v>1</v>
      </c>
      <c r="K31" s="106"/>
      <c r="L31" s="1" t="s">
        <v>114</v>
      </c>
      <c r="M31" s="3"/>
    </row>
    <row r="32" spans="1:13" s="5" customFormat="1" ht="15" customHeight="1">
      <c r="A32" s="144"/>
      <c r="B32" s="100" t="s">
        <v>80</v>
      </c>
      <c r="C32" s="101" t="s">
        <v>81</v>
      </c>
      <c r="D32" s="1" t="s">
        <v>17</v>
      </c>
      <c r="E32" s="3">
        <v>32</v>
      </c>
      <c r="F32" s="3"/>
      <c r="G32" s="3"/>
      <c r="H32" s="94">
        <v>32</v>
      </c>
      <c r="I32" s="94">
        <v>2</v>
      </c>
      <c r="J32" s="3">
        <v>2</v>
      </c>
      <c r="K32" s="106"/>
      <c r="L32" s="1"/>
      <c r="M32" s="3"/>
    </row>
    <row r="33" spans="1:14" s="5" customFormat="1" ht="15" customHeight="1">
      <c r="A33" s="144"/>
      <c r="B33" s="100" t="s">
        <v>82</v>
      </c>
      <c r="C33" s="101" t="s">
        <v>83</v>
      </c>
      <c r="D33" s="1" t="s">
        <v>18</v>
      </c>
      <c r="E33" s="102"/>
      <c r="F33" s="3">
        <v>32</v>
      </c>
      <c r="G33" s="3"/>
      <c r="H33" s="94">
        <v>32</v>
      </c>
      <c r="I33" s="94">
        <v>1</v>
      </c>
      <c r="J33" s="3">
        <v>2</v>
      </c>
      <c r="K33" s="106"/>
      <c r="L33" s="1"/>
      <c r="M33" s="3"/>
      <c r="N33" s="64"/>
    </row>
    <row r="34" spans="1:13" s="5" customFormat="1" ht="15" customHeight="1">
      <c r="A34" s="144"/>
      <c r="B34" s="105" t="s">
        <v>84</v>
      </c>
      <c r="C34" s="101" t="s">
        <v>85</v>
      </c>
      <c r="D34" s="1" t="s">
        <v>17</v>
      </c>
      <c r="E34" s="47">
        <v>48</v>
      </c>
      <c r="F34" s="47"/>
      <c r="G34" s="47"/>
      <c r="H34" s="47">
        <v>48</v>
      </c>
      <c r="I34" s="47">
        <v>3</v>
      </c>
      <c r="J34" s="24">
        <v>2</v>
      </c>
      <c r="K34" s="106"/>
      <c r="L34" s="1"/>
      <c r="M34" s="3"/>
    </row>
    <row r="35" spans="1:13" s="5" customFormat="1" ht="15" customHeight="1">
      <c r="A35" s="144"/>
      <c r="B35" s="105" t="s">
        <v>86</v>
      </c>
      <c r="C35" s="101" t="s">
        <v>87</v>
      </c>
      <c r="D35" s="1" t="s">
        <v>18</v>
      </c>
      <c r="E35" s="47"/>
      <c r="F35" s="47">
        <v>32</v>
      </c>
      <c r="G35" s="47"/>
      <c r="H35" s="47">
        <v>32</v>
      </c>
      <c r="I35" s="47">
        <v>1</v>
      </c>
      <c r="J35" s="96">
        <v>2</v>
      </c>
      <c r="K35" s="1"/>
      <c r="L35" s="1"/>
      <c r="M35" s="3"/>
    </row>
    <row r="36" spans="1:13" s="5" customFormat="1" ht="15" customHeight="1">
      <c r="A36" s="144"/>
      <c r="B36" s="85" t="s">
        <v>115</v>
      </c>
      <c r="C36" s="62" t="s">
        <v>116</v>
      </c>
      <c r="D36" s="1" t="s">
        <v>112</v>
      </c>
      <c r="E36" s="31">
        <v>32</v>
      </c>
      <c r="F36" s="31" t="s">
        <v>117</v>
      </c>
      <c r="G36" s="3"/>
      <c r="H36" s="31">
        <v>64</v>
      </c>
      <c r="I36" s="89">
        <v>3</v>
      </c>
      <c r="J36" s="95">
        <v>2</v>
      </c>
      <c r="K36" s="1"/>
      <c r="L36" s="1"/>
      <c r="M36" s="3"/>
    </row>
    <row r="37" spans="1:13" s="5" customFormat="1" ht="15" customHeight="1">
      <c r="A37" s="144"/>
      <c r="B37" s="100" t="s">
        <v>88</v>
      </c>
      <c r="C37" s="101" t="s">
        <v>89</v>
      </c>
      <c r="D37" s="1" t="s">
        <v>17</v>
      </c>
      <c r="E37" s="3">
        <v>48</v>
      </c>
      <c r="F37" s="3"/>
      <c r="G37" s="3"/>
      <c r="H37" s="3">
        <v>48</v>
      </c>
      <c r="I37" s="3">
        <v>3</v>
      </c>
      <c r="J37" s="58">
        <v>3</v>
      </c>
      <c r="K37" s="1"/>
      <c r="L37" s="1"/>
      <c r="M37" s="3"/>
    </row>
    <row r="38" spans="1:14" s="5" customFormat="1" ht="15" customHeight="1">
      <c r="A38" s="144"/>
      <c r="B38" s="100" t="s">
        <v>90</v>
      </c>
      <c r="C38" s="101" t="s">
        <v>91</v>
      </c>
      <c r="D38" s="1" t="s">
        <v>18</v>
      </c>
      <c r="E38" s="3"/>
      <c r="F38" s="3">
        <v>32</v>
      </c>
      <c r="G38" s="3"/>
      <c r="H38" s="94">
        <v>32</v>
      </c>
      <c r="I38" s="94">
        <v>1</v>
      </c>
      <c r="J38" s="58">
        <v>3</v>
      </c>
      <c r="K38" s="1"/>
      <c r="L38" s="1"/>
      <c r="M38" s="3"/>
      <c r="N38" s="64"/>
    </row>
    <row r="39" spans="1:13" s="5" customFormat="1" ht="15" customHeight="1">
      <c r="A39" s="144"/>
      <c r="B39" s="85" t="s">
        <v>118</v>
      </c>
      <c r="C39" s="61" t="s">
        <v>119</v>
      </c>
      <c r="D39" s="1" t="s">
        <v>120</v>
      </c>
      <c r="E39" s="75">
        <v>44</v>
      </c>
      <c r="F39" s="31" t="s">
        <v>121</v>
      </c>
      <c r="G39" s="60"/>
      <c r="H39" s="75">
        <v>56</v>
      </c>
      <c r="I39" s="76">
        <v>3.5</v>
      </c>
      <c r="J39" s="97">
        <v>4</v>
      </c>
      <c r="K39" s="1"/>
      <c r="L39" s="1" t="s">
        <v>114</v>
      </c>
      <c r="M39" s="3"/>
    </row>
    <row r="40" spans="1:13" s="5" customFormat="1" ht="15" customHeight="1">
      <c r="A40" s="145"/>
      <c r="B40" s="130" t="s">
        <v>123</v>
      </c>
      <c r="C40" s="131"/>
      <c r="D40" s="131"/>
      <c r="E40" s="131"/>
      <c r="F40" s="131"/>
      <c r="G40" s="131"/>
      <c r="H40" s="51">
        <f>SUM(H28:H76)</f>
        <v>776</v>
      </c>
      <c r="I40" s="29">
        <f>SUM(I28:I39)</f>
        <v>29.5</v>
      </c>
      <c r="J40" s="23"/>
      <c r="K40" s="1"/>
      <c r="L40" s="1"/>
      <c r="M40" s="3"/>
    </row>
    <row r="41" spans="1:13" s="5" customFormat="1" ht="15" customHeight="1">
      <c r="A41" s="143" t="s">
        <v>96</v>
      </c>
      <c r="B41" s="65" t="s">
        <v>124</v>
      </c>
      <c r="C41" s="87" t="s">
        <v>125</v>
      </c>
      <c r="D41" s="1" t="s">
        <v>112</v>
      </c>
      <c r="E41" s="31">
        <v>42</v>
      </c>
      <c r="F41" s="31" t="s">
        <v>126</v>
      </c>
      <c r="G41" s="60"/>
      <c r="H41" s="31">
        <v>56</v>
      </c>
      <c r="I41" s="74">
        <v>3.5</v>
      </c>
      <c r="J41" s="25">
        <v>2</v>
      </c>
      <c r="K41" s="1" t="s">
        <v>114</v>
      </c>
      <c r="L41" s="1" t="s">
        <v>114</v>
      </c>
      <c r="M41" s="3"/>
    </row>
    <row r="42" spans="1:13" s="5" customFormat="1" ht="15" customHeight="1">
      <c r="A42" s="144"/>
      <c r="B42" s="65" t="s">
        <v>127</v>
      </c>
      <c r="C42" s="86" t="s">
        <v>128</v>
      </c>
      <c r="D42" s="1" t="s">
        <v>120</v>
      </c>
      <c r="E42" s="31">
        <v>42</v>
      </c>
      <c r="F42" s="31" t="s">
        <v>126</v>
      </c>
      <c r="G42" s="60"/>
      <c r="H42" s="31">
        <v>56</v>
      </c>
      <c r="I42" s="74">
        <v>3.5</v>
      </c>
      <c r="J42" s="25">
        <v>3</v>
      </c>
      <c r="K42" s="1"/>
      <c r="L42" s="1" t="s">
        <v>114</v>
      </c>
      <c r="M42" s="3"/>
    </row>
    <row r="43" spans="1:13" s="5" customFormat="1" ht="15" customHeight="1">
      <c r="A43" s="144"/>
      <c r="B43" s="65"/>
      <c r="C43" s="110" t="s">
        <v>200</v>
      </c>
      <c r="D43" s="1" t="s">
        <v>112</v>
      </c>
      <c r="E43" s="31">
        <v>48</v>
      </c>
      <c r="F43" s="31" t="s">
        <v>162</v>
      </c>
      <c r="G43" s="3"/>
      <c r="H43" s="31">
        <v>48</v>
      </c>
      <c r="I43" s="74">
        <v>3</v>
      </c>
      <c r="J43" s="25">
        <v>3</v>
      </c>
      <c r="K43" s="1"/>
      <c r="L43" s="1"/>
      <c r="M43" s="3"/>
    </row>
    <row r="44" spans="1:13" s="5" customFormat="1" ht="15" customHeight="1">
      <c r="A44" s="144"/>
      <c r="B44" s="67"/>
      <c r="C44" s="111" t="s">
        <v>129</v>
      </c>
      <c r="D44" s="1" t="s">
        <v>120</v>
      </c>
      <c r="E44" s="24">
        <v>42</v>
      </c>
      <c r="F44" s="31" t="s">
        <v>126</v>
      </c>
      <c r="G44" s="60"/>
      <c r="H44" s="75">
        <v>56</v>
      </c>
      <c r="I44" s="76">
        <v>3.5</v>
      </c>
      <c r="J44" s="25">
        <v>3</v>
      </c>
      <c r="K44" s="1"/>
      <c r="L44" s="1" t="s">
        <v>114</v>
      </c>
      <c r="M44" s="3"/>
    </row>
    <row r="45" spans="1:13" s="5" customFormat="1" ht="15" customHeight="1">
      <c r="A45" s="144"/>
      <c r="B45" s="85"/>
      <c r="C45" s="112" t="s">
        <v>201</v>
      </c>
      <c r="D45" s="1" t="s">
        <v>120</v>
      </c>
      <c r="E45" s="75">
        <v>40</v>
      </c>
      <c r="F45" s="31" t="s">
        <v>113</v>
      </c>
      <c r="G45" s="60"/>
      <c r="H45" s="75">
        <v>48</v>
      </c>
      <c r="I45" s="76">
        <v>3</v>
      </c>
      <c r="J45" s="80">
        <v>4</v>
      </c>
      <c r="K45" s="1"/>
      <c r="L45" s="1"/>
      <c r="M45" s="3"/>
    </row>
    <row r="46" spans="1:13" s="5" customFormat="1" ht="15" customHeight="1">
      <c r="A46" s="144"/>
      <c r="B46" s="67"/>
      <c r="C46" s="87" t="s">
        <v>186</v>
      </c>
      <c r="D46" s="1" t="s">
        <v>120</v>
      </c>
      <c r="E46" s="31">
        <v>40</v>
      </c>
      <c r="F46" s="31"/>
      <c r="G46" s="60"/>
      <c r="H46" s="31">
        <v>40</v>
      </c>
      <c r="I46" s="74">
        <v>2.5</v>
      </c>
      <c r="J46" s="25">
        <v>4</v>
      </c>
      <c r="K46" s="1" t="s">
        <v>114</v>
      </c>
      <c r="L46" s="1" t="s">
        <v>114</v>
      </c>
      <c r="M46" s="3"/>
    </row>
    <row r="47" spans="1:13" s="5" customFormat="1" ht="15" customHeight="1">
      <c r="A47" s="144"/>
      <c r="B47" s="67"/>
      <c r="C47" s="87" t="s">
        <v>130</v>
      </c>
      <c r="D47" s="1" t="s">
        <v>112</v>
      </c>
      <c r="E47" s="31"/>
      <c r="F47" s="31" t="s">
        <v>131</v>
      </c>
      <c r="G47" s="60"/>
      <c r="H47" s="31">
        <v>24</v>
      </c>
      <c r="I47" s="74">
        <v>0.5</v>
      </c>
      <c r="J47" s="25">
        <v>4</v>
      </c>
      <c r="K47" s="1" t="s">
        <v>114</v>
      </c>
      <c r="L47" s="1" t="s">
        <v>114</v>
      </c>
      <c r="M47" s="3"/>
    </row>
    <row r="48" spans="1:13" s="5" customFormat="1" ht="15" customHeight="1">
      <c r="A48" s="144"/>
      <c r="B48" s="59"/>
      <c r="C48" s="86" t="s">
        <v>133</v>
      </c>
      <c r="D48" s="1" t="s">
        <v>120</v>
      </c>
      <c r="E48" s="24">
        <v>40</v>
      </c>
      <c r="F48" s="31" t="s">
        <v>113</v>
      </c>
      <c r="G48" s="60"/>
      <c r="H48" s="75">
        <v>48</v>
      </c>
      <c r="I48" s="76">
        <v>3</v>
      </c>
      <c r="J48" s="25">
        <v>5</v>
      </c>
      <c r="K48" s="1" t="s">
        <v>114</v>
      </c>
      <c r="L48" s="1" t="s">
        <v>114</v>
      </c>
      <c r="M48" s="3"/>
    </row>
    <row r="49" spans="1:13" s="5" customFormat="1" ht="15" customHeight="1">
      <c r="A49" s="144"/>
      <c r="B49" s="65"/>
      <c r="C49" s="86" t="s">
        <v>187</v>
      </c>
      <c r="D49" s="1" t="s">
        <v>120</v>
      </c>
      <c r="E49" s="31">
        <v>46</v>
      </c>
      <c r="F49" s="31" t="s">
        <v>132</v>
      </c>
      <c r="G49" s="60"/>
      <c r="H49" s="31">
        <v>56</v>
      </c>
      <c r="I49" s="74">
        <v>3.5</v>
      </c>
      <c r="J49" s="25">
        <v>5</v>
      </c>
      <c r="K49" s="1" t="s">
        <v>114</v>
      </c>
      <c r="L49" s="1" t="s">
        <v>114</v>
      </c>
      <c r="M49" s="3"/>
    </row>
    <row r="50" spans="1:13" s="5" customFormat="1" ht="15" customHeight="1">
      <c r="A50" s="144"/>
      <c r="B50" s="82"/>
      <c r="C50" s="86" t="s">
        <v>93</v>
      </c>
      <c r="D50" s="1" t="s">
        <v>120</v>
      </c>
      <c r="E50" s="24">
        <v>48</v>
      </c>
      <c r="F50" s="31" t="s">
        <v>162</v>
      </c>
      <c r="G50" s="3"/>
      <c r="H50" s="75">
        <v>48</v>
      </c>
      <c r="I50" s="76">
        <v>3</v>
      </c>
      <c r="J50" s="25">
        <v>5</v>
      </c>
      <c r="K50" s="1" t="s">
        <v>114</v>
      </c>
      <c r="L50" s="1" t="s">
        <v>114</v>
      </c>
      <c r="M50" s="3"/>
    </row>
    <row r="51" spans="1:13" s="5" customFormat="1" ht="15" customHeight="1">
      <c r="A51" s="144"/>
      <c r="B51" s="83"/>
      <c r="C51" s="86" t="s">
        <v>163</v>
      </c>
      <c r="D51" s="1" t="s">
        <v>120</v>
      </c>
      <c r="E51" s="24">
        <v>46</v>
      </c>
      <c r="F51" s="31" t="s">
        <v>132</v>
      </c>
      <c r="G51" s="3"/>
      <c r="H51" s="75">
        <v>56</v>
      </c>
      <c r="I51" s="76">
        <v>3.5</v>
      </c>
      <c r="J51" s="25">
        <v>5</v>
      </c>
      <c r="K51" s="1" t="s">
        <v>114</v>
      </c>
      <c r="L51" s="1" t="s">
        <v>114</v>
      </c>
      <c r="M51" s="3"/>
    </row>
    <row r="52" spans="1:13" s="5" customFormat="1" ht="15" customHeight="1">
      <c r="A52" s="144"/>
      <c r="B52" s="83"/>
      <c r="C52" s="86" t="s">
        <v>164</v>
      </c>
      <c r="D52" s="1" t="s">
        <v>120</v>
      </c>
      <c r="E52" s="24">
        <v>44</v>
      </c>
      <c r="F52" s="31" t="s">
        <v>121</v>
      </c>
      <c r="G52" s="3"/>
      <c r="H52" s="75">
        <v>56</v>
      </c>
      <c r="I52" s="76">
        <v>3.5</v>
      </c>
      <c r="J52" s="25">
        <v>6</v>
      </c>
      <c r="K52" s="1" t="s">
        <v>114</v>
      </c>
      <c r="L52" s="1" t="s">
        <v>114</v>
      </c>
      <c r="M52" s="3"/>
    </row>
    <row r="53" spans="1:13" s="5" customFormat="1" ht="15" customHeight="1">
      <c r="A53" s="144"/>
      <c r="B53" s="59"/>
      <c r="C53" s="61" t="s">
        <v>135</v>
      </c>
      <c r="D53" s="1" t="s">
        <v>120</v>
      </c>
      <c r="E53" s="75">
        <v>40</v>
      </c>
      <c r="F53" s="31" t="s">
        <v>113</v>
      </c>
      <c r="G53" s="60"/>
      <c r="H53" s="75">
        <v>56</v>
      </c>
      <c r="I53" s="76">
        <v>3.5</v>
      </c>
      <c r="J53" s="25">
        <v>6</v>
      </c>
      <c r="K53" s="1"/>
      <c r="L53" s="1" t="s">
        <v>114</v>
      </c>
      <c r="M53" s="3"/>
    </row>
    <row r="54" spans="1:13" s="5" customFormat="1" ht="15" customHeight="1">
      <c r="A54" s="144"/>
      <c r="B54" s="69"/>
      <c r="C54" s="66" t="s">
        <v>169</v>
      </c>
      <c r="D54" s="1" t="s">
        <v>120</v>
      </c>
      <c r="E54" s="24">
        <v>46</v>
      </c>
      <c r="F54" s="31" t="s">
        <v>132</v>
      </c>
      <c r="G54" s="3"/>
      <c r="H54" s="75">
        <v>48</v>
      </c>
      <c r="I54" s="76">
        <v>3</v>
      </c>
      <c r="J54" s="25">
        <v>6</v>
      </c>
      <c r="K54" s="1"/>
      <c r="L54" s="1"/>
      <c r="M54" s="3"/>
    </row>
    <row r="55" spans="1:14" s="5" customFormat="1" ht="15" customHeight="1">
      <c r="A55" s="144"/>
      <c r="B55" s="65"/>
      <c r="C55" s="86" t="s">
        <v>181</v>
      </c>
      <c r="D55" s="1" t="s">
        <v>120</v>
      </c>
      <c r="E55" s="31">
        <v>42</v>
      </c>
      <c r="F55" s="31" t="s">
        <v>126</v>
      </c>
      <c r="G55" s="60"/>
      <c r="H55" s="31">
        <v>56</v>
      </c>
      <c r="I55" s="74">
        <v>3.5</v>
      </c>
      <c r="J55" s="25">
        <v>7</v>
      </c>
      <c r="K55" s="1" t="s">
        <v>114</v>
      </c>
      <c r="L55" s="1" t="s">
        <v>114</v>
      </c>
      <c r="M55" s="3"/>
      <c r="N55" s="73"/>
    </row>
    <row r="56" spans="1:14" s="5" customFormat="1" ht="15" customHeight="1">
      <c r="A56" s="146"/>
      <c r="B56" s="114" t="s">
        <v>123</v>
      </c>
      <c r="C56" s="115"/>
      <c r="D56" s="115"/>
      <c r="E56" s="115"/>
      <c r="F56" s="115"/>
      <c r="G56" s="115"/>
      <c r="H56" s="24">
        <f>SUM(H41:H55)</f>
        <v>752</v>
      </c>
      <c r="I56" s="30">
        <f>SUM(I41:I55)</f>
        <v>46</v>
      </c>
      <c r="J56" s="24"/>
      <c r="K56" s="1"/>
      <c r="L56" s="3"/>
      <c r="M56" s="3"/>
      <c r="N56" s="73"/>
    </row>
    <row r="57" spans="1:13" s="5" customFormat="1" ht="15" customHeight="1">
      <c r="A57" s="143" t="s">
        <v>95</v>
      </c>
      <c r="B57" s="20" t="s">
        <v>136</v>
      </c>
      <c r="C57" s="11" t="s">
        <v>137</v>
      </c>
      <c r="D57" s="1" t="s">
        <v>112</v>
      </c>
      <c r="E57" s="48"/>
      <c r="F57" s="49"/>
      <c r="G57" s="3"/>
      <c r="H57" s="79">
        <v>0.5</v>
      </c>
      <c r="I57" s="76">
        <v>0</v>
      </c>
      <c r="J57" s="81">
        <v>1</v>
      </c>
      <c r="K57" s="1"/>
      <c r="L57" s="3"/>
      <c r="M57" s="3"/>
    </row>
    <row r="58" spans="1:13" s="5" customFormat="1" ht="15" customHeight="1">
      <c r="A58" s="144"/>
      <c r="B58" s="20" t="s">
        <v>138</v>
      </c>
      <c r="C58" s="11" t="s">
        <v>139</v>
      </c>
      <c r="D58" s="1" t="s">
        <v>112</v>
      </c>
      <c r="E58" s="48"/>
      <c r="F58" s="49"/>
      <c r="G58" s="3"/>
      <c r="H58" s="3">
        <v>2</v>
      </c>
      <c r="I58" s="76">
        <v>1</v>
      </c>
      <c r="J58" s="81">
        <v>1</v>
      </c>
      <c r="K58" s="1"/>
      <c r="L58" s="3"/>
      <c r="M58" s="3"/>
    </row>
    <row r="59" spans="1:13" s="5" customFormat="1" ht="15" customHeight="1">
      <c r="A59" s="144"/>
      <c r="B59" s="20" t="s">
        <v>140</v>
      </c>
      <c r="C59" s="11" t="s">
        <v>141</v>
      </c>
      <c r="D59" s="1" t="s">
        <v>112</v>
      </c>
      <c r="E59" s="48"/>
      <c r="F59" s="49"/>
      <c r="G59" s="3"/>
      <c r="H59" s="79">
        <v>2</v>
      </c>
      <c r="I59" s="76">
        <v>1</v>
      </c>
      <c r="J59" s="81">
        <v>3</v>
      </c>
      <c r="K59" s="1"/>
      <c r="L59" s="3"/>
      <c r="M59" s="3"/>
    </row>
    <row r="60" spans="1:13" s="5" customFormat="1" ht="15" customHeight="1">
      <c r="A60" s="144"/>
      <c r="B60" s="90" t="s">
        <v>142</v>
      </c>
      <c r="C60" s="17" t="s">
        <v>143</v>
      </c>
      <c r="D60" s="1" t="s">
        <v>112</v>
      </c>
      <c r="E60" s="3"/>
      <c r="F60" s="49"/>
      <c r="G60" s="91"/>
      <c r="H60" s="92">
        <v>1</v>
      </c>
      <c r="I60" s="93">
        <v>1</v>
      </c>
      <c r="J60" s="81">
        <v>4</v>
      </c>
      <c r="K60" s="1"/>
      <c r="L60" s="3"/>
      <c r="M60" s="3"/>
    </row>
    <row r="61" spans="1:13" s="5" customFormat="1" ht="15" customHeight="1">
      <c r="A61" s="147"/>
      <c r="B61" s="20" t="s">
        <v>43</v>
      </c>
      <c r="C61" s="17" t="s">
        <v>144</v>
      </c>
      <c r="D61" s="1" t="s">
        <v>112</v>
      </c>
      <c r="E61" s="48"/>
      <c r="F61" s="49"/>
      <c r="G61" s="3"/>
      <c r="H61" s="79">
        <v>2</v>
      </c>
      <c r="I61" s="76">
        <v>1</v>
      </c>
      <c r="J61" s="81">
        <v>5</v>
      </c>
      <c r="K61" s="1"/>
      <c r="L61" s="3"/>
      <c r="M61" s="3"/>
    </row>
    <row r="62" spans="1:13" s="5" customFormat="1" ht="15" customHeight="1">
      <c r="A62" s="144"/>
      <c r="B62" s="20"/>
      <c r="C62" s="17" t="s">
        <v>180</v>
      </c>
      <c r="D62" s="1" t="s">
        <v>112</v>
      </c>
      <c r="E62" s="3"/>
      <c r="F62" s="49"/>
      <c r="G62" s="3"/>
      <c r="H62" s="92">
        <v>3</v>
      </c>
      <c r="I62" s="76">
        <v>3</v>
      </c>
      <c r="J62" s="81">
        <v>5</v>
      </c>
      <c r="K62" s="1"/>
      <c r="L62" s="3"/>
      <c r="M62" s="3"/>
    </row>
    <row r="63" spans="1:13" s="5" customFormat="1" ht="15" customHeight="1">
      <c r="A63" s="144"/>
      <c r="B63" s="90"/>
      <c r="C63" s="17" t="s">
        <v>184</v>
      </c>
      <c r="D63" s="1" t="s">
        <v>112</v>
      </c>
      <c r="E63" s="3"/>
      <c r="F63" s="49"/>
      <c r="G63" s="91"/>
      <c r="H63" s="92">
        <v>3</v>
      </c>
      <c r="I63" s="93">
        <v>3</v>
      </c>
      <c r="J63" s="81">
        <v>6</v>
      </c>
      <c r="K63" s="1"/>
      <c r="L63" s="3"/>
      <c r="M63" s="3"/>
    </row>
    <row r="64" spans="1:13" s="5" customFormat="1" ht="15" customHeight="1">
      <c r="A64" s="144"/>
      <c r="B64" s="90"/>
      <c r="C64" s="17" t="s">
        <v>183</v>
      </c>
      <c r="D64" s="1" t="s">
        <v>112</v>
      </c>
      <c r="E64" s="3"/>
      <c r="F64" s="49"/>
      <c r="G64" s="3"/>
      <c r="H64" s="91">
        <v>3</v>
      </c>
      <c r="I64" s="76">
        <v>3</v>
      </c>
      <c r="J64" s="81">
        <v>7</v>
      </c>
      <c r="K64" s="1"/>
      <c r="L64" s="3"/>
      <c r="M64" s="3"/>
    </row>
    <row r="65" spans="1:13" s="5" customFormat="1" ht="15" customHeight="1">
      <c r="A65" s="144"/>
      <c r="B65" s="90" t="s">
        <v>145</v>
      </c>
      <c r="C65" s="7" t="s">
        <v>146</v>
      </c>
      <c r="D65" s="1" t="s">
        <v>112</v>
      </c>
      <c r="E65" s="3"/>
      <c r="F65" s="49"/>
      <c r="G65" s="49"/>
      <c r="H65" s="92">
        <v>7</v>
      </c>
      <c r="I65" s="93">
        <v>7</v>
      </c>
      <c r="J65" s="81" t="s">
        <v>147</v>
      </c>
      <c r="K65" s="1"/>
      <c r="L65" s="3"/>
      <c r="M65" s="3"/>
    </row>
    <row r="66" spans="1:13" s="5" customFormat="1" ht="15" customHeight="1">
      <c r="A66" s="144"/>
      <c r="B66" s="90" t="s">
        <v>148</v>
      </c>
      <c r="C66" s="7" t="s">
        <v>149</v>
      </c>
      <c r="D66" s="1" t="s">
        <v>112</v>
      </c>
      <c r="E66" s="3"/>
      <c r="F66" s="49"/>
      <c r="G66" s="49"/>
      <c r="H66" s="91">
        <v>0.5</v>
      </c>
      <c r="I66" s="93">
        <v>0</v>
      </c>
      <c r="J66" s="81">
        <v>8</v>
      </c>
      <c r="K66" s="1"/>
      <c r="L66" s="3"/>
      <c r="M66" s="3"/>
    </row>
    <row r="67" spans="1:13" s="5" customFormat="1" ht="15" customHeight="1">
      <c r="A67" s="144"/>
      <c r="B67" s="90" t="s">
        <v>150</v>
      </c>
      <c r="C67" s="7" t="s">
        <v>151</v>
      </c>
      <c r="D67" s="1" t="s">
        <v>112</v>
      </c>
      <c r="E67" s="3"/>
      <c r="F67" s="49"/>
      <c r="G67" s="49"/>
      <c r="H67" s="92">
        <v>10</v>
      </c>
      <c r="I67" s="93">
        <v>10</v>
      </c>
      <c r="J67" s="81">
        <v>8</v>
      </c>
      <c r="K67" s="1"/>
      <c r="L67" s="3"/>
      <c r="M67" s="3"/>
    </row>
    <row r="68" spans="1:13" s="5" customFormat="1" ht="15" customHeight="1">
      <c r="A68" s="145"/>
      <c r="B68" s="114" t="s">
        <v>123</v>
      </c>
      <c r="C68" s="115"/>
      <c r="D68" s="115"/>
      <c r="E68" s="115"/>
      <c r="F68" s="115"/>
      <c r="G68" s="115"/>
      <c r="H68" s="30">
        <f>SUM(H57:H67)</f>
        <v>34</v>
      </c>
      <c r="I68" s="30">
        <f>SUM(I57:I67)</f>
        <v>30</v>
      </c>
      <c r="J68" s="68"/>
      <c r="K68" s="1"/>
      <c r="L68" s="3"/>
      <c r="M68" s="3"/>
    </row>
    <row r="69" spans="1:13" ht="29.25" customHeight="1">
      <c r="A69" s="142" t="s">
        <v>152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ht="22.5" customHeight="1">
      <c r="A70" s="129" t="s">
        <v>153</v>
      </c>
      <c r="B70" s="127" t="s">
        <v>154</v>
      </c>
      <c r="C70" s="127" t="s">
        <v>3</v>
      </c>
      <c r="D70" s="126" t="s">
        <v>4</v>
      </c>
      <c r="E70" s="126" t="s">
        <v>155</v>
      </c>
      <c r="F70" s="134"/>
      <c r="G70" s="126" t="s">
        <v>156</v>
      </c>
      <c r="H70" s="126" t="s">
        <v>2</v>
      </c>
      <c r="I70" s="107" t="s">
        <v>0</v>
      </c>
      <c r="J70" s="124" t="s">
        <v>157</v>
      </c>
      <c r="K70" s="126" t="s">
        <v>158</v>
      </c>
      <c r="L70" s="126" t="s">
        <v>159</v>
      </c>
      <c r="M70" s="137" t="s">
        <v>160</v>
      </c>
    </row>
    <row r="71" spans="1:13" ht="35.25" customHeight="1">
      <c r="A71" s="129"/>
      <c r="B71" s="132"/>
      <c r="C71" s="132"/>
      <c r="D71" s="134"/>
      <c r="E71" s="16" t="s">
        <v>1</v>
      </c>
      <c r="F71" s="16" t="s">
        <v>161</v>
      </c>
      <c r="G71" s="134"/>
      <c r="H71" s="134"/>
      <c r="I71" s="108"/>
      <c r="J71" s="125"/>
      <c r="K71" s="126"/>
      <c r="L71" s="126"/>
      <c r="M71" s="138"/>
    </row>
    <row r="72" spans="1:13" ht="15" customHeight="1">
      <c r="A72" s="113" t="s">
        <v>96</v>
      </c>
      <c r="B72" s="59" t="s">
        <v>134</v>
      </c>
      <c r="C72" s="109" t="s">
        <v>199</v>
      </c>
      <c r="D72" s="1" t="s">
        <v>112</v>
      </c>
      <c r="E72" s="31">
        <v>48</v>
      </c>
      <c r="F72" s="31"/>
      <c r="G72" s="60"/>
      <c r="H72" s="31">
        <v>48</v>
      </c>
      <c r="I72" s="74">
        <v>3</v>
      </c>
      <c r="J72" s="25">
        <v>5</v>
      </c>
      <c r="K72" s="1"/>
      <c r="L72" s="1" t="s">
        <v>114</v>
      </c>
      <c r="M72" s="121" t="s">
        <v>197</v>
      </c>
    </row>
    <row r="73" spans="1:14" ht="15" customHeight="1">
      <c r="A73" s="113"/>
      <c r="B73" s="69"/>
      <c r="C73" s="87" t="s">
        <v>182</v>
      </c>
      <c r="D73" s="1" t="s">
        <v>120</v>
      </c>
      <c r="E73" s="24">
        <v>38</v>
      </c>
      <c r="F73" s="31" t="s">
        <v>132</v>
      </c>
      <c r="G73" s="3"/>
      <c r="H73" s="75">
        <v>48</v>
      </c>
      <c r="I73" s="76">
        <v>3</v>
      </c>
      <c r="J73" s="25">
        <v>6</v>
      </c>
      <c r="K73" s="1" t="s">
        <v>114</v>
      </c>
      <c r="L73" s="1" t="s">
        <v>114</v>
      </c>
      <c r="M73" s="122"/>
      <c r="N73" s="71"/>
    </row>
    <row r="74" spans="1:14" ht="15" customHeight="1">
      <c r="A74" s="113"/>
      <c r="B74" s="69"/>
      <c r="C74" s="66" t="s">
        <v>165</v>
      </c>
      <c r="D74" s="1" t="s">
        <v>112</v>
      </c>
      <c r="E74" s="24">
        <v>48</v>
      </c>
      <c r="F74" s="31"/>
      <c r="G74" s="3"/>
      <c r="H74" s="75">
        <v>48</v>
      </c>
      <c r="I74" s="76">
        <v>3</v>
      </c>
      <c r="J74" s="25">
        <v>6</v>
      </c>
      <c r="K74" s="1"/>
      <c r="L74" s="1"/>
      <c r="M74" s="122"/>
      <c r="N74" s="71"/>
    </row>
    <row r="75" spans="1:14" ht="15" customHeight="1">
      <c r="A75" s="113"/>
      <c r="B75" s="85"/>
      <c r="C75" s="63" t="s">
        <v>122</v>
      </c>
      <c r="D75" s="1" t="s">
        <v>112</v>
      </c>
      <c r="E75" s="75">
        <v>40</v>
      </c>
      <c r="F75" s="31" t="s">
        <v>113</v>
      </c>
      <c r="G75" s="60"/>
      <c r="H75" s="77">
        <v>56</v>
      </c>
      <c r="I75" s="78">
        <v>3.5</v>
      </c>
      <c r="J75" s="25">
        <v>6</v>
      </c>
      <c r="K75" s="1"/>
      <c r="L75" s="1"/>
      <c r="M75" s="122"/>
      <c r="N75" s="71"/>
    </row>
    <row r="76" spans="1:14" ht="15" customHeight="1">
      <c r="A76" s="113"/>
      <c r="B76" s="55" t="s">
        <v>167</v>
      </c>
      <c r="C76" s="70" t="s">
        <v>168</v>
      </c>
      <c r="D76" s="56" t="s">
        <v>112</v>
      </c>
      <c r="E76" s="77">
        <v>38</v>
      </c>
      <c r="F76" s="31" t="s">
        <v>132</v>
      </c>
      <c r="G76" s="94"/>
      <c r="H76" s="77">
        <v>48</v>
      </c>
      <c r="I76" s="78">
        <v>3</v>
      </c>
      <c r="J76" s="25">
        <v>7</v>
      </c>
      <c r="K76" s="16"/>
      <c r="L76" s="16"/>
      <c r="M76" s="122"/>
      <c r="N76" s="71"/>
    </row>
    <row r="77" spans="1:14" ht="15" customHeight="1">
      <c r="A77" s="113"/>
      <c r="B77" s="83" t="s">
        <v>94</v>
      </c>
      <c r="C77" s="66" t="s">
        <v>166</v>
      </c>
      <c r="D77" s="1" t="s">
        <v>112</v>
      </c>
      <c r="E77" s="24">
        <v>32</v>
      </c>
      <c r="F77" s="31"/>
      <c r="G77" s="3"/>
      <c r="H77" s="75">
        <v>32</v>
      </c>
      <c r="I77" s="76">
        <v>2</v>
      </c>
      <c r="J77" s="25">
        <v>7</v>
      </c>
      <c r="K77" s="16"/>
      <c r="L77" s="16"/>
      <c r="M77" s="123"/>
      <c r="N77" s="71"/>
    </row>
    <row r="78" spans="1:13" ht="15" customHeight="1">
      <c r="A78" s="119" t="s">
        <v>170</v>
      </c>
      <c r="B78" s="8"/>
      <c r="C78" s="10" t="s">
        <v>44</v>
      </c>
      <c r="D78" s="22"/>
      <c r="E78" s="24"/>
      <c r="F78" s="24"/>
      <c r="G78" s="3"/>
      <c r="H78" s="24"/>
      <c r="I78" s="30">
        <v>3</v>
      </c>
      <c r="J78" s="24"/>
      <c r="K78" s="13"/>
      <c r="L78" s="13"/>
      <c r="M78" s="120" t="s">
        <v>171</v>
      </c>
    </row>
    <row r="79" spans="1:13" ht="15" customHeight="1">
      <c r="A79" s="119"/>
      <c r="B79" s="8"/>
      <c r="C79" s="10" t="s">
        <v>45</v>
      </c>
      <c r="D79" s="22"/>
      <c r="E79" s="22"/>
      <c r="F79" s="24"/>
      <c r="G79" s="3"/>
      <c r="H79" s="31"/>
      <c r="I79" s="30">
        <v>3</v>
      </c>
      <c r="J79" s="25"/>
      <c r="K79" s="13"/>
      <c r="L79" s="13"/>
      <c r="M79" s="120"/>
    </row>
    <row r="80" spans="1:13" ht="15" customHeight="1">
      <c r="A80" s="119"/>
      <c r="B80" s="8"/>
      <c r="C80" s="10" t="s">
        <v>172</v>
      </c>
      <c r="D80" s="22"/>
      <c r="E80" s="24"/>
      <c r="F80" s="24"/>
      <c r="G80" s="3"/>
      <c r="H80" s="24"/>
      <c r="I80" s="30">
        <v>3</v>
      </c>
      <c r="J80" s="24"/>
      <c r="K80" s="13"/>
      <c r="L80" s="13"/>
      <c r="M80" s="120"/>
    </row>
    <row r="81" spans="1:13" ht="15" customHeight="1">
      <c r="A81" s="119"/>
      <c r="B81" s="8"/>
      <c r="C81" s="10" t="s">
        <v>173</v>
      </c>
      <c r="D81" s="22"/>
      <c r="E81" s="24"/>
      <c r="F81" s="24"/>
      <c r="G81" s="3"/>
      <c r="H81" s="24"/>
      <c r="I81" s="30">
        <v>3</v>
      </c>
      <c r="J81" s="24"/>
      <c r="K81" s="13"/>
      <c r="L81" s="13"/>
      <c r="M81" s="120"/>
    </row>
    <row r="82" spans="1:13" ht="15" customHeight="1">
      <c r="A82" s="119"/>
      <c r="B82" s="8"/>
      <c r="C82" s="10" t="s">
        <v>46</v>
      </c>
      <c r="D82" s="22"/>
      <c r="E82" s="24"/>
      <c r="F82" s="22"/>
      <c r="G82" s="3"/>
      <c r="H82" s="24"/>
      <c r="I82" s="30">
        <v>3</v>
      </c>
      <c r="J82" s="24"/>
      <c r="K82" s="13"/>
      <c r="L82" s="13"/>
      <c r="M82" s="120"/>
    </row>
    <row r="83" spans="1:13" ht="15" customHeight="1">
      <c r="A83" s="119"/>
      <c r="B83" s="8"/>
      <c r="C83" s="17" t="s">
        <v>174</v>
      </c>
      <c r="D83" s="22"/>
      <c r="E83" s="24"/>
      <c r="F83" s="24"/>
      <c r="G83" s="3"/>
      <c r="H83" s="31"/>
      <c r="I83" s="30">
        <v>3</v>
      </c>
      <c r="J83" s="24"/>
      <c r="K83" s="13"/>
      <c r="L83" s="13"/>
      <c r="M83" s="120"/>
    </row>
    <row r="84" spans="1:13" ht="15" customHeight="1">
      <c r="A84" s="119"/>
      <c r="B84" s="21"/>
      <c r="C84" s="10" t="s">
        <v>175</v>
      </c>
      <c r="D84" s="22"/>
      <c r="E84" s="24"/>
      <c r="F84" s="22"/>
      <c r="G84" s="3"/>
      <c r="H84" s="24"/>
      <c r="I84" s="30">
        <v>3</v>
      </c>
      <c r="J84" s="24"/>
      <c r="K84" s="13"/>
      <c r="L84" s="13"/>
      <c r="M84" s="120"/>
    </row>
    <row r="85" spans="1:14" ht="49.5" customHeight="1">
      <c r="A85" s="16" t="s">
        <v>176</v>
      </c>
      <c r="B85" s="139" t="s">
        <v>185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1"/>
      <c r="N85" s="72"/>
    </row>
    <row r="86" spans="1:14" ht="54" customHeight="1">
      <c r="A86" s="16" t="s">
        <v>177</v>
      </c>
      <c r="B86" s="116" t="s">
        <v>178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8"/>
      <c r="N86" s="50"/>
    </row>
    <row r="87" spans="1:13" ht="57" customHeight="1">
      <c r="A87" s="136" t="s">
        <v>179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</row>
  </sheetData>
  <sheetProtection/>
  <mergeCells count="42">
    <mergeCell ref="L3:L4"/>
    <mergeCell ref="B68:G68"/>
    <mergeCell ref="A69:M69"/>
    <mergeCell ref="A3:A4"/>
    <mergeCell ref="I3:I4"/>
    <mergeCell ref="A28:A40"/>
    <mergeCell ref="A41:A56"/>
    <mergeCell ref="A57:A68"/>
    <mergeCell ref="K3:K4"/>
    <mergeCell ref="A5:A27"/>
    <mergeCell ref="A87:M87"/>
    <mergeCell ref="K70:K71"/>
    <mergeCell ref="I70:I71"/>
    <mergeCell ref="E70:F70"/>
    <mergeCell ref="G70:G71"/>
    <mergeCell ref="H70:H71"/>
    <mergeCell ref="D70:D71"/>
    <mergeCell ref="M70:M71"/>
    <mergeCell ref="B70:B71"/>
    <mergeCell ref="B85:M85"/>
    <mergeCell ref="A1:M1"/>
    <mergeCell ref="E3:F3"/>
    <mergeCell ref="G3:G4"/>
    <mergeCell ref="H3:H4"/>
    <mergeCell ref="B3:B4"/>
    <mergeCell ref="C3:C4"/>
    <mergeCell ref="J3:J4"/>
    <mergeCell ref="D3:D4"/>
    <mergeCell ref="A2:M2"/>
    <mergeCell ref="M3:M4"/>
    <mergeCell ref="B27:G27"/>
    <mergeCell ref="A70:A71"/>
    <mergeCell ref="B40:G40"/>
    <mergeCell ref="C70:C71"/>
    <mergeCell ref="A72:A77"/>
    <mergeCell ref="B56:G56"/>
    <mergeCell ref="B86:M86"/>
    <mergeCell ref="A78:A84"/>
    <mergeCell ref="M78:M84"/>
    <mergeCell ref="M72:M77"/>
    <mergeCell ref="J70:J71"/>
    <mergeCell ref="L70:L71"/>
  </mergeCells>
  <printOptions horizontalCentered="1"/>
  <pageMargins left="0.35433070866141736" right="0.35433070866141736" top="0.5905511811023623" bottom="0.7086614173228347" header="0.3937007874015748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4.125" style="33" customWidth="1"/>
    <col min="2" max="2" width="16.125" style="33" customWidth="1"/>
    <col min="3" max="10" width="5.25390625" style="33" customWidth="1"/>
    <col min="11" max="11" width="6.00390625" style="33" customWidth="1"/>
    <col min="12" max="12" width="5.875" style="33" customWidth="1"/>
    <col min="13" max="13" width="6.125" style="36" customWidth="1"/>
    <col min="14" max="16384" width="9.00390625" style="33" customWidth="1"/>
  </cols>
  <sheetData>
    <row r="1" spans="1:13" ht="28.5" customHeight="1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5" t="s">
        <v>47</v>
      </c>
    </row>
    <row r="3" spans="1:13" ht="22.5" customHeight="1">
      <c r="A3" s="163" t="s">
        <v>56</v>
      </c>
      <c r="B3" s="164"/>
      <c r="C3" s="161" t="s">
        <v>49</v>
      </c>
      <c r="D3" s="162"/>
      <c r="E3" s="162"/>
      <c r="F3" s="162"/>
      <c r="G3" s="162"/>
      <c r="H3" s="162"/>
      <c r="I3" s="162"/>
      <c r="J3" s="162"/>
      <c r="K3" s="161" t="s">
        <v>71</v>
      </c>
      <c r="L3" s="162"/>
      <c r="M3" s="162"/>
    </row>
    <row r="4" spans="1:13" ht="22.5" customHeight="1">
      <c r="A4" s="165"/>
      <c r="B4" s="166"/>
      <c r="C4" s="161" t="s">
        <v>50</v>
      </c>
      <c r="D4" s="162"/>
      <c r="E4" s="161" t="s">
        <v>51</v>
      </c>
      <c r="F4" s="162"/>
      <c r="G4" s="161" t="s">
        <v>52</v>
      </c>
      <c r="H4" s="162"/>
      <c r="I4" s="161" t="s">
        <v>53</v>
      </c>
      <c r="J4" s="162"/>
      <c r="K4" s="148" t="s">
        <v>54</v>
      </c>
      <c r="L4" s="150"/>
      <c r="M4" s="44" t="s">
        <v>55</v>
      </c>
    </row>
    <row r="5" spans="1:13" ht="31.5" customHeight="1">
      <c r="A5" s="167"/>
      <c r="B5" s="168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44" t="s">
        <v>62</v>
      </c>
      <c r="L5" s="44" t="s">
        <v>63</v>
      </c>
      <c r="M5" s="45" t="s">
        <v>64</v>
      </c>
    </row>
    <row r="6" spans="1:13" ht="24" customHeight="1">
      <c r="A6" s="151" t="s">
        <v>60</v>
      </c>
      <c r="B6" s="44" t="s">
        <v>67</v>
      </c>
      <c r="C6" s="39">
        <f>SUM('（表一）教学设置总表'!I5:I11)</f>
        <v>12.5</v>
      </c>
      <c r="D6" s="39">
        <f>SUM('（表一）教学设置总表'!I12:I16)</f>
        <v>11.5</v>
      </c>
      <c r="E6" s="39">
        <f>SUM('（表一）教学设置总表'!I17:I19)</f>
        <v>4</v>
      </c>
      <c r="F6" s="39">
        <f>SUM('（表一）教学设置总表'!I20:I23)</f>
        <v>7.5</v>
      </c>
      <c r="G6" s="39">
        <f>SUM('（表一）教学设置总表'!I24)</f>
        <v>0</v>
      </c>
      <c r="H6" s="39">
        <f>SUM('（表一）教学设置总表'!I25)</f>
        <v>0.5</v>
      </c>
      <c r="I6" s="39">
        <f>SUM('（表一）教学设置总表'!I26)</f>
        <v>0.5</v>
      </c>
      <c r="J6" s="39">
        <v>0</v>
      </c>
      <c r="K6" s="41">
        <f>SUM(C6:J6)</f>
        <v>36.5</v>
      </c>
      <c r="L6" s="15">
        <f aca="true" t="shared" si="0" ref="L6:L11">K6/175</f>
        <v>0.20857142857142857</v>
      </c>
      <c r="M6" s="40">
        <f>SUM('（表一）教学设置总表'!H27:H27)</f>
        <v>744</v>
      </c>
    </row>
    <row r="7" spans="1:13" ht="24" customHeight="1">
      <c r="A7" s="152"/>
      <c r="B7" s="44" t="s">
        <v>68</v>
      </c>
      <c r="C7" s="39">
        <f>SUM('（表一）教学设置总表'!I28:I31)</f>
        <v>12</v>
      </c>
      <c r="D7" s="39">
        <f>SUM('（表一）教学设置总表'!I32:I36)</f>
        <v>10</v>
      </c>
      <c r="E7" s="39">
        <f>SUM('（表一）教学设置总表'!I37:I38)</f>
        <v>4</v>
      </c>
      <c r="F7" s="39">
        <f>SUM('（表一）教学设置总表'!I39:I39)</f>
        <v>3.5</v>
      </c>
      <c r="G7" s="39">
        <v>0</v>
      </c>
      <c r="H7" s="39">
        <v>0</v>
      </c>
      <c r="I7" s="39"/>
      <c r="J7" s="39">
        <v>0</v>
      </c>
      <c r="K7" s="41">
        <f>SUM(C7:J7)</f>
        <v>29.5</v>
      </c>
      <c r="L7" s="15">
        <f t="shared" si="0"/>
        <v>0.16857142857142857</v>
      </c>
      <c r="M7" s="40">
        <f>SUM('（表一）教学设置总表'!H40:H40)</f>
        <v>776</v>
      </c>
    </row>
    <row r="8" spans="1:13" ht="24" customHeight="1">
      <c r="A8" s="152"/>
      <c r="B8" s="44" t="s">
        <v>69</v>
      </c>
      <c r="C8" s="39">
        <v>0</v>
      </c>
      <c r="D8" s="39">
        <f>SUM('（表一）教学设置总表'!I41)</f>
        <v>3.5</v>
      </c>
      <c r="E8" s="39">
        <f>SUM('（表一）教学设置总表'!I42:I44)</f>
        <v>10</v>
      </c>
      <c r="F8" s="39">
        <f>SUM('（表一）教学设置总表'!I45:I47)</f>
        <v>6</v>
      </c>
      <c r="G8" s="39">
        <f>SUM('（表一）教学设置总表'!I48:I51)</f>
        <v>13</v>
      </c>
      <c r="H8" s="39">
        <f>SUM('（表一）教学设置总表'!I52:I54)</f>
        <v>10</v>
      </c>
      <c r="I8" s="39">
        <f>SUM('（表一）教学设置总表'!I55)</f>
        <v>3.5</v>
      </c>
      <c r="J8" s="39">
        <v>0</v>
      </c>
      <c r="K8" s="41">
        <f>SUM(C8:J8)</f>
        <v>46</v>
      </c>
      <c r="L8" s="15">
        <f t="shared" si="0"/>
        <v>0.26285714285714284</v>
      </c>
      <c r="M8" s="40">
        <f>SUM('（表一）教学设置总表'!H56:H56)</f>
        <v>752</v>
      </c>
    </row>
    <row r="9" spans="1:14" ht="24" customHeight="1">
      <c r="A9" s="152"/>
      <c r="B9" s="52" t="s">
        <v>57</v>
      </c>
      <c r="C9" s="30">
        <f aca="true" t="shared" si="1" ref="C9:J9">SUM(C6:C8)</f>
        <v>24.5</v>
      </c>
      <c r="D9" s="30">
        <f t="shared" si="1"/>
        <v>25</v>
      </c>
      <c r="E9" s="30">
        <f t="shared" si="1"/>
        <v>18</v>
      </c>
      <c r="F9" s="30">
        <f t="shared" si="1"/>
        <v>17</v>
      </c>
      <c r="G9" s="30">
        <f t="shared" si="1"/>
        <v>13</v>
      </c>
      <c r="H9" s="30">
        <f t="shared" si="1"/>
        <v>10.5</v>
      </c>
      <c r="I9" s="30">
        <f t="shared" si="1"/>
        <v>4</v>
      </c>
      <c r="J9" s="30">
        <f t="shared" si="1"/>
        <v>0</v>
      </c>
      <c r="K9" s="42">
        <f>SUM(K6:K8)</f>
        <v>112</v>
      </c>
      <c r="L9" s="15">
        <f t="shared" si="0"/>
        <v>0.64</v>
      </c>
      <c r="M9" s="40">
        <f>SUM(M6:M8)</f>
        <v>1856</v>
      </c>
      <c r="N9" s="43"/>
    </row>
    <row r="10" spans="1:13" ht="31.5" customHeight="1">
      <c r="A10" s="152"/>
      <c r="B10" s="44" t="s">
        <v>58</v>
      </c>
      <c r="C10" s="157" t="s">
        <v>198</v>
      </c>
      <c r="D10" s="158"/>
      <c r="E10" s="158"/>
      <c r="F10" s="158"/>
      <c r="G10" s="158"/>
      <c r="H10" s="158"/>
      <c r="I10" s="158"/>
      <c r="J10" s="159"/>
      <c r="K10" s="41">
        <v>28</v>
      </c>
      <c r="L10" s="15">
        <f t="shared" si="0"/>
        <v>0.16</v>
      </c>
      <c r="M10" s="40">
        <f>K10*16</f>
        <v>448</v>
      </c>
    </row>
    <row r="11" spans="1:15" ht="24" customHeight="1">
      <c r="A11" s="151" t="s">
        <v>61</v>
      </c>
      <c r="B11" s="44" t="s">
        <v>59</v>
      </c>
      <c r="C11" s="39">
        <f>SUM('（表一）教学设置总表'!I57:I58)</f>
        <v>1</v>
      </c>
      <c r="D11" s="39">
        <v>0</v>
      </c>
      <c r="E11" s="39">
        <f>SUM('（表一）教学设置总表'!I59)</f>
        <v>1</v>
      </c>
      <c r="F11" s="39">
        <f>SUM('（表一）教学设置总表'!I60)</f>
        <v>1</v>
      </c>
      <c r="G11" s="39">
        <f>SUM('（表一）教学设置总表'!I61:I62)</f>
        <v>4</v>
      </c>
      <c r="H11" s="39">
        <f>SUM('（表一）教学设置总表'!I63:I63)</f>
        <v>3</v>
      </c>
      <c r="I11" s="39">
        <f>SUM('（表一）教学设置总表'!I64:I65)</f>
        <v>10</v>
      </c>
      <c r="J11" s="39">
        <f>SUM('（表一）教学设置总表'!I66:I67)</f>
        <v>10</v>
      </c>
      <c r="K11" s="41">
        <f>SUM(C11:J11)</f>
        <v>30</v>
      </c>
      <c r="L11" s="15">
        <f t="shared" si="0"/>
        <v>0.17142857142857143</v>
      </c>
      <c r="M11" s="53" t="s">
        <v>48</v>
      </c>
      <c r="N11" s="43"/>
      <c r="O11" s="33" t="s">
        <v>66</v>
      </c>
    </row>
    <row r="12" spans="1:13" ht="24" customHeight="1">
      <c r="A12" s="153"/>
      <c r="B12" s="44" t="s">
        <v>65</v>
      </c>
      <c r="C12" s="154" t="s">
        <v>48</v>
      </c>
      <c r="D12" s="155"/>
      <c r="E12" s="155"/>
      <c r="F12" s="155"/>
      <c r="G12" s="155"/>
      <c r="H12" s="155"/>
      <c r="I12" s="155"/>
      <c r="J12" s="156"/>
      <c r="K12" s="41"/>
      <c r="L12" s="46" t="s">
        <v>48</v>
      </c>
      <c r="M12" s="53" t="s">
        <v>48</v>
      </c>
    </row>
    <row r="13" spans="1:13" ht="24" customHeight="1">
      <c r="A13" s="148" t="s">
        <v>72</v>
      </c>
      <c r="B13" s="149"/>
      <c r="C13" s="149"/>
      <c r="D13" s="149"/>
      <c r="E13" s="149"/>
      <c r="F13" s="149"/>
      <c r="G13" s="149"/>
      <c r="H13" s="149"/>
      <c r="I13" s="149"/>
      <c r="J13" s="150"/>
      <c r="K13" s="41">
        <f>SUM(K9:K12)</f>
        <v>170</v>
      </c>
      <c r="L13" s="46" t="s">
        <v>48</v>
      </c>
      <c r="M13" s="54">
        <f>SUM(M9:M10)</f>
        <v>2336</v>
      </c>
    </row>
    <row r="15" spans="12:13" ht="12.75">
      <c r="L15" s="37"/>
      <c r="M15" s="38"/>
    </row>
  </sheetData>
  <sheetProtection/>
  <mergeCells count="14">
    <mergeCell ref="A1:M1"/>
    <mergeCell ref="C3:J3"/>
    <mergeCell ref="K3:M3"/>
    <mergeCell ref="C4:D4"/>
    <mergeCell ref="E4:F4"/>
    <mergeCell ref="G4:H4"/>
    <mergeCell ref="I4:J4"/>
    <mergeCell ref="K4:L4"/>
    <mergeCell ref="A3:B5"/>
    <mergeCell ref="A13:J13"/>
    <mergeCell ref="A6:A10"/>
    <mergeCell ref="A11:A12"/>
    <mergeCell ref="C12:J12"/>
    <mergeCell ref="C10:J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2013-10-28T02:52:22Z</cp:lastPrinted>
  <dcterms:created xsi:type="dcterms:W3CDTF">2009-05-04T09:10:41Z</dcterms:created>
  <dcterms:modified xsi:type="dcterms:W3CDTF">2013-10-31T09:48:56Z</dcterms:modified>
  <cp:category/>
  <cp:version/>
  <cp:contentType/>
  <cp:contentStatus/>
</cp:coreProperties>
</file>